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TRANSPARENCIA Y PUBLICACIÓN DATOS\Para remitir a Comunicación\2025\"/>
    </mc:Choice>
  </mc:AlternateContent>
  <xr:revisionPtr revIDLastSave="0" documentId="13_ncr:1_{E4935DC8-9B45-4A79-893B-860483FC9A79}" xr6:coauthVersionLast="47" xr6:coauthVersionMax="47" xr10:uidLastSave="{00000000-0000-0000-0000-000000000000}"/>
  <bookViews>
    <workbookView xWindow="19090" yWindow="-110" windowWidth="19420" windowHeight="10300" xr2:uid="{90DD3529-9CC6-4DD6-AAB1-D2B5FCF898B4}"/>
  </bookViews>
  <sheets>
    <sheet name="Contratos 2025" sheetId="1" r:id="rId1"/>
  </sheets>
  <definedNames>
    <definedName name="_xlnm._FilterDatabase" localSheetId="0" hidden="1">'Contratos 2025'!$A$1:$Q$81</definedName>
    <definedName name="_xlnm.Print_Area" localSheetId="0">'Contratos 2025'!$A$1:$Q$85</definedName>
    <definedName name="_xlnm.Print_Titles" localSheetId="0">'Contratos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3" i="1" l="1"/>
  <c r="N62" i="1"/>
  <c r="N49" i="1"/>
  <c r="N48" i="1"/>
  <c r="N47" i="1"/>
  <c r="N46" i="1"/>
  <c r="N35" i="1"/>
  <c r="N33" i="1"/>
  <c r="N30" i="1"/>
  <c r="N19" i="1"/>
  <c r="N18" i="1"/>
  <c r="N83" i="1" l="1"/>
</calcChain>
</file>

<file path=xl/sharedStrings.xml><?xml version="1.0" encoding="utf-8"?>
<sst xmlns="http://schemas.openxmlformats.org/spreadsheetml/2006/main" count="680" uniqueCount="280">
  <si>
    <t>Identificador</t>
  </si>
  <si>
    <t>Link licitación</t>
  </si>
  <si>
    <t>Referencia expediente</t>
  </si>
  <si>
    <t>Publicidad procedimiento</t>
  </si>
  <si>
    <t>Tipo de procedimiento</t>
  </si>
  <si>
    <t>Tipo contrato</t>
  </si>
  <si>
    <t>Objeto del Contrato</t>
  </si>
  <si>
    <t>Fecha formalización</t>
  </si>
  <si>
    <t>Fecha inicio</t>
  </si>
  <si>
    <t>Fecha vencimiento</t>
  </si>
  <si>
    <r>
      <t xml:space="preserve">Duración contrato (Meses)+ </t>
    </r>
    <r>
      <rPr>
        <b/>
        <sz val="8"/>
        <color theme="0"/>
        <rFont val="Gill Sans MT"/>
        <family val="2"/>
      </rPr>
      <t xml:space="preserve"> PRÓRROGAS</t>
    </r>
  </si>
  <si>
    <t>Presupuesto base licitación (sin impuestos)</t>
  </si>
  <si>
    <t>Valor estimado del contrato</t>
  </si>
  <si>
    <t>Importe adjudicación sin impuestos licitación/lote</t>
  </si>
  <si>
    <t>Licitadores</t>
  </si>
  <si>
    <t>Adjudicatario licitación/lote</t>
  </si>
  <si>
    <t>El adjudicatario es o no PYME de la licitación/lote</t>
  </si>
  <si>
    <t>ICO-50-2024</t>
  </si>
  <si>
    <t>PLACSP</t>
  </si>
  <si>
    <t>Abierto</t>
  </si>
  <si>
    <t>Servicios</t>
  </si>
  <si>
    <t>Póliza de seguro de riesgos cibernéticos del Grupo ICO</t>
  </si>
  <si>
    <t>12+0</t>
  </si>
  <si>
    <t>AIG EUROPE, S.L.</t>
  </si>
  <si>
    <t>NO</t>
  </si>
  <si>
    <t>ICO-56-2024</t>
  </si>
  <si>
    <t>Abierto Simplificado</t>
  </si>
  <si>
    <t>Servicio de clases de inglés en formato presencial, en las instalaciones del ICO, para el Grupo ICO</t>
  </si>
  <si>
    <t>12+12</t>
  </si>
  <si>
    <t>AULA INTERCULTURAL S.L.</t>
  </si>
  <si>
    <t>PYME</t>
  </si>
  <si>
    <t>ICO-58-2024</t>
  </si>
  <si>
    <t>Servicio de soporte y mantenimiento para los sistemas de almacenamiento de bloque y objetos del Instituto de Crédito Oficial, Entidad Pública Empresarial</t>
  </si>
  <si>
    <t>12+24</t>
  </si>
  <si>
    <t>Omega Peripherals, S.L.</t>
  </si>
  <si>
    <t>ICO-59-2024</t>
  </si>
  <si>
    <t>Servicio integral de custodia del archivo documental del Instituto de Crédito Oficial, Entidad Pública Empresarial</t>
  </si>
  <si>
    <t>24+36</t>
  </si>
  <si>
    <t>FUNDACION JUAN XXIII-RONCALLI PARA LA DISCAPACIDAD INTELECTUA</t>
  </si>
  <si>
    <t>ICO-60-2024</t>
  </si>
  <si>
    <t>Servicio de gestión del archivo general del Instituto de Crédito Oficial, Entidad Pública Empresarial</t>
  </si>
  <si>
    <t>INTEGRA LOGISTICA MGSI CEE, S.L.</t>
  </si>
  <si>
    <t>ICO_2025_01</t>
  </si>
  <si>
    <t>NO APLICA</t>
  </si>
  <si>
    <t>Negociado sin publicidad</t>
  </si>
  <si>
    <t>Suministros</t>
  </si>
  <si>
    <t>Adquisición de licencias de la herramienta FIS BALANCE SHEET MANAGE (antes conocida como AMBIT FOCUS) del Instituto de Crédito Oficial, Entidad Pública Empresarial</t>
  </si>
  <si>
    <t>60+0</t>
  </si>
  <si>
    <t>FIS GLOBAL TRADING IBERICA, S.L</t>
  </si>
  <si>
    <t>ICO_2025_02</t>
  </si>
  <si>
    <t>Servicio de imprenta y estampación para el Grupo ICO</t>
  </si>
  <si>
    <t>24+12</t>
  </si>
  <si>
    <t>AFANIAS GRAFICAS Y MANIPULADOS SLU</t>
  </si>
  <si>
    <t>ICO_2025_03</t>
  </si>
  <si>
    <t>Servicio de verificación de existencia de préstamos pignorados</t>
  </si>
  <si>
    <t>24+0</t>
  </si>
  <si>
    <t>FORVIS MAZARS AUDITORES, S.L.P</t>
  </si>
  <si>
    <t>ICO_2025_04</t>
  </si>
  <si>
    <t>PLACSP+DOUE</t>
  </si>
  <si>
    <t>Suministro y servicio de prestación, en modalidad de software as a service (SaaS), de la Plataforma TI de Gestión Integral de Operativa Bancaria</t>
  </si>
  <si>
    <t>17.561.292,00 €</t>
  </si>
  <si>
    <t>RURAL SERVICIOS INFORMÁTICOS, S.L.</t>
  </si>
  <si>
    <t>ICO_2025_05</t>
  </si>
  <si>
    <t>Servicio de la elaboración de un mapa de riesgos para el Instituto de Crédito Oficial, Entidad Pública Empresarial</t>
  </si>
  <si>
    <t>9+0</t>
  </si>
  <si>
    <t>Analistas Financieros Internacionales, S.A.</t>
  </si>
  <si>
    <t>ICO_2025_06</t>
  </si>
  <si>
    <t>Control y verificación del cumplimiento de las condiciones estipuladas en el Contrato Marco de las Líneas ICO Avales COVID-19</t>
  </si>
  <si>
    <t>400.000,00 €</t>
  </si>
  <si>
    <t>PricewaterhouseCoopers Auditores, S.L.</t>
  </si>
  <si>
    <t>ICO_2025_07</t>
  </si>
  <si>
    <t>Patrocinio y participación del ICO en varias Ferias organizadas por IMEX.</t>
  </si>
  <si>
    <t>5.000,00 €</t>
  </si>
  <si>
    <t>Santea Media S.L.</t>
  </si>
  <si>
    <t>ICO_2025_08</t>
  </si>
  <si>
    <t>Servicio de apificación y calidad de las aplicaciones</t>
  </si>
  <si>
    <t>36+12</t>
  </si>
  <si>
    <t>1.574.814,55 €</t>
  </si>
  <si>
    <t>Babel Sistemas de Información, S.L.U.</t>
  </si>
  <si>
    <t>ICO_2025_09</t>
  </si>
  <si>
    <t>Servicio de contabilidad y régimen fiscal de los fondos del estado sin personalidad jurídica (FIEM, FONPRODE/FEDES, FCAS) de los que el Instituto de Crédito Oficial en agente financiero</t>
  </si>
  <si>
    <t>24+24</t>
  </si>
  <si>
    <t>660.000,00 €</t>
  </si>
  <si>
    <t>KPMG AUDITORES, S.L.</t>
  </si>
  <si>
    <t>ICO_2025_10</t>
  </si>
  <si>
    <t>Suministro de licencias de usuarios analistas y mapas para la herramienta de BI y analítica de datos</t>
  </si>
  <si>
    <t>14+0</t>
  </si>
  <si>
    <t>DEVOTEAM DRAGO S.A.U.</t>
  </si>
  <si>
    <t>ICO_2025_11</t>
  </si>
  <si>
    <t>Suministro de material eléctrico</t>
  </si>
  <si>
    <t>INSTALACIONES Y MANTENIMIENTOS MAGAR, SL</t>
  </si>
  <si>
    <t>ICO_2025_12</t>
  </si>
  <si>
    <t>Servicio de consultoría para la elaboración de informes de diligencia debida en materia de PBCFT en operaciones del ICO y de AXIS</t>
  </si>
  <si>
    <t>36+0</t>
  </si>
  <si>
    <t>ICO_2025_13</t>
  </si>
  <si>
    <t>Servicio de recogida de botellas y envases de plástico, envases metálicos y briks depositados en contenedor amarillo, para su correcto reciclaje, en la sede del Instituto de Crédito Oficial, Entidad Pública Empresarial</t>
  </si>
  <si>
    <t>SERVICIOS ESPECIALES DE LIMPIEZA, S.A.</t>
  </si>
  <si>
    <t>ICO_2025_14</t>
  </si>
  <si>
    <t xml:space="preserve">Servicio de implantación y migración de la plataforma de gestión del sistema de archivos para el almacenamiento de objetos y proveer de suscripción Licencia Advanced de Hitachi HCP Anywhere Enterprise (HCP AWE) </t>
  </si>
  <si>
    <t>81.161,71 €</t>
  </si>
  <si>
    <t>ICO_2025_15</t>
  </si>
  <si>
    <t xml:space="preserve">Servicios de reprografía e impresión del Grupo ICO </t>
  </si>
  <si>
    <t>Ricoh España,SLU</t>
  </si>
  <si>
    <t>ICO_2025_16</t>
  </si>
  <si>
    <r>
      <t>Asesoramiento para la inversión por parte del ICO en determinadas entidades/vehículos de inversión (</t>
    </r>
    <r>
      <rPr>
        <b/>
        <sz val="11"/>
        <color rgb="FF202020"/>
        <rFont val="Gill Sans MT"/>
        <family val="2"/>
      </rPr>
      <t>LOTE 1</t>
    </r>
    <r>
      <rPr>
        <sz val="11"/>
        <color rgb="FF202020"/>
        <rFont val="Gill Sans MT"/>
        <family val="2"/>
      </rPr>
      <t>) - Preparación de la documentación para la aprobación de las propuestas de inversión (las “operaciones”) ante los órganos de decisión y gestión del ICO y del Comité de Inversiones de InvestEU.</t>
    </r>
  </si>
  <si>
    <t>Analistas Financieros Internacionales, S.A</t>
  </si>
  <si>
    <r>
      <t>Asesoramiento para la inversión por parte del ICO en determinadas entidades/vehículos de inversión (</t>
    </r>
    <r>
      <rPr>
        <b/>
        <sz val="11"/>
        <color rgb="FF202020"/>
        <rFont val="Gill Sans MT"/>
        <family val="2"/>
      </rPr>
      <t>LOTE 2</t>
    </r>
    <r>
      <rPr>
        <sz val="11"/>
        <color rgb="FF202020"/>
        <rFont val="Gill Sans MT"/>
        <family val="2"/>
      </rPr>
      <t>) : Compleción del proceso de due diligence legal necesario con carácter previo a la formalización de
la participación de ICO en cada entidad/vehículo.</t>
    </r>
  </si>
  <si>
    <t>31/20/2025</t>
  </si>
  <si>
    <t>KPMG Abogados, S.L.P</t>
  </si>
  <si>
    <t>ICO_2025_17</t>
  </si>
  <si>
    <t>Servicio de consultoría y generación de informes de accesibilidad para el Grupo ICO</t>
  </si>
  <si>
    <t>37.750,00 €</t>
  </si>
  <si>
    <t>EVERYCODE SL</t>
  </si>
  <si>
    <t>ICO_2025_18</t>
  </si>
  <si>
    <t>Servicio de consultoría para la contabilización de FIDA en el fondo sin personalidad jurídica FONPRODE/FEDES en el que el Instituto de Crédito Oficial es agente financiero</t>
  </si>
  <si>
    <t>6+0</t>
  </si>
  <si>
    <t>34.710,00 €</t>
  </si>
  <si>
    <t>FORVIS MAZARS AUDITORES SLP</t>
  </si>
  <si>
    <t>ICO_2025_19</t>
  </si>
  <si>
    <t>Servicio de acuda y central receptora de alarmas para el archivo general del Instituto de Crédito Oficial, Entidad Pública Empresarial, (en adelante, el ICO).</t>
  </si>
  <si>
    <t>5.640,00 €</t>
  </si>
  <si>
    <t>TECNOSER SEGURIDAD SLU</t>
  </si>
  <si>
    <t>ICO_2025_20</t>
  </si>
  <si>
    <t>Mantenimiento de los arcos detectores de metales del Instituto de Crédito Oficial, Entidad Pública Empresarial</t>
  </si>
  <si>
    <t>ARCANO EQUIPOS ESPECIALES S.L.</t>
  </si>
  <si>
    <t>ICO_2025_21</t>
  </si>
  <si>
    <t>Servicio de mantenimiento de los equipos de inspección de paquetería por rayos X del Instituto de Crédito Oficial, Entidad Pública Empresarial</t>
  </si>
  <si>
    <t>Target Tecnología, S.A.</t>
  </si>
  <si>
    <t>ICO_2025_22</t>
  </si>
  <si>
    <t>Patrocinio Club de Exportadores e Inversores Españoles</t>
  </si>
  <si>
    <t>CLUB DE EXPORTADORES E INVERSORES ESPAÑOLES</t>
  </si>
  <si>
    <t>ICO_2025_23</t>
  </si>
  <si>
    <t>Contratación del servicio de Atención al Cliente y de la centralita del Instituto de Crédito Oficial</t>
  </si>
  <si>
    <t>Konecta BTO SL</t>
  </si>
  <si>
    <t>ICO_2025_24</t>
  </si>
  <si>
    <t>Servicios de consultoría en la conversión a Normas Internacionales de Información Financiera (NIIF/IFRS) de los estados financieros de los fondos de capital del FONPRODE</t>
  </si>
  <si>
    <t>36+24</t>
  </si>
  <si>
    <t>508.000,00 €</t>
  </si>
  <si>
    <t>KPMG AUDITORES, S.L</t>
  </si>
  <si>
    <t>ICO_2025_25</t>
  </si>
  <si>
    <t>Contratación de la Póliza del Seguro de Responsabilidad Civil de Consejeros y Directivos del Grupo ICO</t>
  </si>
  <si>
    <t>410.970,00 €</t>
  </si>
  <si>
    <t>LIBERTY MUTUAL INSURANCE EUROPE, Suc. en España</t>
  </si>
  <si>
    <t>ICO_2025_26</t>
  </si>
  <si>
    <t>Servicio de Vigilancia y Seguridad en los inmuebles del ICO.</t>
  </si>
  <si>
    <t>GARDA SERVICIOS DE SEGURIDAD, S.A.</t>
  </si>
  <si>
    <t>ICO_2025_27</t>
  </si>
  <si>
    <t>Mantenimiento de las góndolas de limpieza de fachadas</t>
  </si>
  <si>
    <t>1080,00 €</t>
  </si>
  <si>
    <t>SOLUCIONES DE ACCESOS A FACHADAS S.L</t>
  </si>
  <si>
    <t>ICO_2025_28</t>
  </si>
  <si>
    <t xml:space="preserve">Mantenimiento del desfibrilador semiautomática y formación para el uso del mismo al personal - LOTE 1: Mantenimiento </t>
  </si>
  <si>
    <t>CARYOSA HYGIENIC SOLUTIONS, SL</t>
  </si>
  <si>
    <t>Mantenimiento del desfibrilador semiautomática y formación para el uso del mismo al personal - LOTE 2: Formación</t>
  </si>
  <si>
    <t>TECHNOLOGY 2050 S.L.</t>
  </si>
  <si>
    <t>ICO_2025_29</t>
  </si>
  <si>
    <t>Mantenimiento del sistema de gestión de identidades y de acceso a las aplicaciones del Instituto de Crédito Oficial, Entidad Pública Empresarial</t>
  </si>
  <si>
    <t>415.800,00 €</t>
  </si>
  <si>
    <t>SISTEMAS INFORMATICOS ABIERTOS, S.A.U.</t>
  </si>
  <si>
    <t>ICO_2025_30</t>
  </si>
  <si>
    <t>Migración, mantenimiento y suscripción de licencias de ejecución de procesos planificados</t>
  </si>
  <si>
    <t>649.916,91 €</t>
  </si>
  <si>
    <t>IONETEAM S.L.</t>
  </si>
  <si>
    <t>ICO_2025_31</t>
  </si>
  <si>
    <t>Herramienta de gestión del consentimiento de las Coockies del Instituto de Crédito Oficial, Entidad Pública Empresarial</t>
  </si>
  <si>
    <t>3.540,00 €</t>
  </si>
  <si>
    <t>CloudSoft SL</t>
  </si>
  <si>
    <t>ICO_2025_32</t>
  </si>
  <si>
    <t>Mantenimiento integral de los inmuebles del Instituto de Crédito Oficial, Entidad Pública Empresarial</t>
  </si>
  <si>
    <t>495.790,83 €</t>
  </si>
  <si>
    <t>FULTON SERVICIOS INTEGRALES SA</t>
  </si>
  <si>
    <t>ICO_2025_33</t>
  </si>
  <si>
    <r>
      <t xml:space="preserve">Mantenimiento de aparatos de elevación - </t>
    </r>
    <r>
      <rPr>
        <b/>
        <sz val="11"/>
        <color rgb="FF202020"/>
        <rFont val="Gill Sans MT"/>
        <family val="2"/>
      </rPr>
      <t>LOTE 1</t>
    </r>
    <r>
      <rPr>
        <sz val="11"/>
        <color rgb="FF202020"/>
        <rFont val="Gill Sans MT"/>
        <family val="2"/>
      </rPr>
      <t>: Objeto del Contrato: Aparatos de elevación existentes en los edificios de Paseo del Prado, 4 y calle de
los Madrazo, 36. Madrid, CP: 28014</t>
    </r>
  </si>
  <si>
    <t>31.500,00 €</t>
  </si>
  <si>
    <t>MAC PUAR ASCENSORES SL</t>
  </si>
  <si>
    <r>
      <t xml:space="preserve">Mantenimiento de aparatos de elevación - </t>
    </r>
    <r>
      <rPr>
        <b/>
        <sz val="11"/>
        <color rgb="FF202020"/>
        <rFont val="Gill Sans MT"/>
        <family val="2"/>
      </rPr>
      <t>LOTE 2:</t>
    </r>
    <r>
      <rPr>
        <sz val="11"/>
        <color rgb="FF202020"/>
        <rFont val="Gill Sans MT"/>
        <family val="2"/>
      </rPr>
      <t xml:space="preserve"> Plataforma salva escaleras de calle de Zorrilla, 3 (Museo ICO), Madrid, CP: 28014</t>
    </r>
  </si>
  <si>
    <t>ICO_2025_34</t>
  </si>
  <si>
    <t>Asesoramiento en la elaboración del informe de autoevaluación del capital y de la liquidez (IACL), del marco de apetito al riesgo (MAR) y del mapa de riesgos</t>
  </si>
  <si>
    <t>12+48</t>
  </si>
  <si>
    <t>KPMG ASESORES, S.L.</t>
  </si>
  <si>
    <t>ICO_2025_35</t>
  </si>
  <si>
    <t>Servicios de Swift Service Bureau requeridos por el Instituto de Crédito Oficial, Entidad Pública Empresarial</t>
  </si>
  <si>
    <t>CECABANK S.A.</t>
  </si>
  <si>
    <t>ICO_2025_36</t>
  </si>
  <si>
    <t>Servicios jurídicos en operaciones de financiación internacional a través del Fondo para la Internacionalización de la Empresa F.C.P.J. (FIEM) en el que el Instituto de Crédito Oficial, Entidad Pública Empresarial, es su agente financiero</t>
  </si>
  <si>
    <t>ERNST AND YOUNG ABOGADOS, S.LP.</t>
  </si>
  <si>
    <t>ICO_2025_37</t>
  </si>
  <si>
    <t xml:space="preserve">Asistencia técnica para la elaboración de informes de auditoría interna incluidos en el Plan de Auditoría del Instituto de Crédito Oficial, Entidad Pública Empresarial </t>
  </si>
  <si>
    <t>12+36</t>
  </si>
  <si>
    <t>ICO_2025_38</t>
  </si>
  <si>
    <r>
      <t>Elaboración del informe de auditoría regular ordinaria y del certificado de conformidad ENS (</t>
    </r>
    <r>
      <rPr>
        <b/>
        <sz val="11"/>
        <color rgb="FF202020"/>
        <rFont val="Gill Sans MT"/>
        <family val="2"/>
      </rPr>
      <t>LOTE 1</t>
    </r>
    <r>
      <rPr>
        <sz val="11"/>
        <color rgb="FF202020"/>
        <rFont val="Gill Sans MT"/>
        <family val="2"/>
      </rPr>
      <t>) Elaboración del informe de auditoría regular ordinaria del ENS</t>
    </r>
  </si>
  <si>
    <t>ASCENDIA REINGENIERIA Y CONSULTING S.L.</t>
  </si>
  <si>
    <r>
      <t>Elaboración del informe de auditoría regular ordinaria y del certificado de conformidad ENS (</t>
    </r>
    <r>
      <rPr>
        <b/>
        <sz val="11"/>
        <color rgb="FF202020"/>
        <rFont val="Gill Sans MT"/>
        <family val="2"/>
      </rPr>
      <t>LOTE 2</t>
    </r>
    <r>
      <rPr>
        <sz val="11"/>
        <color rgb="FF202020"/>
        <rFont val="Gill Sans MT"/>
        <family val="2"/>
      </rPr>
      <t>)</t>
    </r>
  </si>
  <si>
    <t>OCA INSTITUTO DE CERTIFICACIÓN, S.L.</t>
  </si>
  <si>
    <t>ICO_2025_39</t>
  </si>
  <si>
    <t>Servicio de formalización de las operaciones de financiación que suscriba el ICO</t>
  </si>
  <si>
    <t>BEGUR LEGAL, S.L.P.</t>
  </si>
  <si>
    <t>ICO_2025_40</t>
  </si>
  <si>
    <t>Suministro de una solución informática, en modalidad Software as a Service (SaaS) para la digitalización del Consejo General del Instituto de Crédito Oficial, Entidad Pública Empresarial</t>
  </si>
  <si>
    <t>48+0</t>
  </si>
  <si>
    <t>DiliTrust Ibérica S.L.</t>
  </si>
  <si>
    <t>ICO_2025_41</t>
  </si>
  <si>
    <t>Soporte y mantenimiento del sistema ALM</t>
  </si>
  <si>
    <t>1.760.000,00 €</t>
  </si>
  <si>
    <t>INTERMONEY, S.A.</t>
  </si>
  <si>
    <t>ICO_2025_42</t>
  </si>
  <si>
    <t>Seguro de daños interiores en inmuebles del Instituto de Crédito Oficial, Entidad Pública Empresarial</t>
  </si>
  <si>
    <t>53.280,94 €</t>
  </si>
  <si>
    <t>ALLIANZ,COMPAÑÍA DE SEGUROS Y REASEGUROS S.A.</t>
  </si>
  <si>
    <t>ICO_2025_43</t>
  </si>
  <si>
    <r>
      <t xml:space="preserve">Varias pólizas de seguro del Instituto de Crédito Oficial - </t>
    </r>
    <r>
      <rPr>
        <b/>
        <sz val="11"/>
        <color rgb="FF202020"/>
        <rFont val="Gill Sans MT"/>
        <family val="2"/>
      </rPr>
      <t>LOTE 1</t>
    </r>
    <r>
      <rPr>
        <sz val="11"/>
        <color rgb="FF202020"/>
        <rFont val="Gill Sans MT"/>
        <family val="2"/>
      </rPr>
      <t>: Responsabilidad Civil en los inmuebles del Grupo ICO</t>
    </r>
  </si>
  <si>
    <t xml:space="preserve">CAJA DE SEGUROS REUNIDOS COMPAÑÍA DE SEGUROS Y REASEGUROS S.A. (CASER) </t>
  </si>
  <si>
    <r>
      <t xml:space="preserve">Varias pólizas de seguro del Instituto de Crédito Oficial - </t>
    </r>
    <r>
      <rPr>
        <b/>
        <sz val="11"/>
        <color rgb="FF202020"/>
        <rFont val="Gill Sans MT"/>
        <family val="2"/>
      </rPr>
      <t>LOTE 2</t>
    </r>
    <r>
      <rPr>
        <sz val="11"/>
        <color rgb="FF202020"/>
        <rFont val="Gill Sans MT"/>
        <family val="2"/>
      </rPr>
      <t>: Accidentes colectivo para empleados del Grupo ICO</t>
    </r>
  </si>
  <si>
    <t>W.R. BERKLEY EUROPE AG, SUCURSAL EN ESPAÑA</t>
  </si>
  <si>
    <r>
      <t xml:space="preserve">Varias pólizas de seguro del Instituto de Crédito Oficial - </t>
    </r>
    <r>
      <rPr>
        <b/>
        <sz val="11"/>
        <color rgb="FF202020"/>
        <rFont val="Gill Sans MT"/>
        <family val="2"/>
      </rPr>
      <t>LOTE 3</t>
    </r>
    <r>
      <rPr>
        <sz val="11"/>
        <color rgb="FF202020"/>
        <rFont val="Gill Sans MT"/>
        <family val="2"/>
      </rPr>
      <t>: Obras de Arte de la Colección ICO.</t>
    </r>
  </si>
  <si>
    <t>TÉCNICA ASEGURADORA INTERNACIONAL</t>
  </si>
  <si>
    <t>ICO_2025_44</t>
  </si>
  <si>
    <t>Asistencia técnica para la elaboración del informe de auditoría interna</t>
  </si>
  <si>
    <t>Deloitte Strategy, Risk &amp; Transactions, S.L.U.</t>
  </si>
  <si>
    <t>ICO_2025_45</t>
  </si>
  <si>
    <t>Servicio de concienciación sobre ciberseguridad</t>
  </si>
  <si>
    <t>Gemed Soluciones, S.L.</t>
  </si>
  <si>
    <t>ICO_2025_46</t>
  </si>
  <si>
    <t>Servicio de experto externo para la emisión de informe y seguimiento sobre medidas de control interno en materia de prevención de blanqueo de capitales y financiación del terrorismo del Grupo ICO</t>
  </si>
  <si>
    <t>SW ADVISORY ESPAÑA, S.L.P.</t>
  </si>
  <si>
    <t>ICO_2025_47</t>
  </si>
  <si>
    <t>Asistencia audiovisual y videostreaming para eventos</t>
  </si>
  <si>
    <t>BIENVENIDO GIL S.L.</t>
  </si>
  <si>
    <t>ICO_2025_48</t>
  </si>
  <si>
    <t>Mantenimiento preventivo y correctivo de las instalaciones de CCTV y control de accesos</t>
  </si>
  <si>
    <t>SIADDE SOLUCIONES, S.A.</t>
  </si>
  <si>
    <t>ICO_2025_49</t>
  </si>
  <si>
    <t>Adquisición módulo Fund Transfer Pricing (FTP)</t>
  </si>
  <si>
    <t>54+0</t>
  </si>
  <si>
    <t>ICO_2025_52</t>
  </si>
  <si>
    <t>Servicio de mensajería internacional para el Grupo ICO</t>
  </si>
  <si>
    <t>GESTIÓN TRANSPORTES Y DISTRIBUCIÓN MENSAJEROS, S.L</t>
  </si>
  <si>
    <t>ICO_2025_56</t>
  </si>
  <si>
    <t>Servicios de auditoría externa para la renovación de la certificación conforme a la norma EFR (Empresa Familiarmente Responsable)</t>
  </si>
  <si>
    <t>AENOR CONFIA S.A.U.</t>
  </si>
  <si>
    <t>ICO_2025_64</t>
  </si>
  <si>
    <t>Patrocinio del evento Spain Investors Day (SID)</t>
  </si>
  <si>
    <t>1+0</t>
  </si>
  <si>
    <t>Spain Investors Day, S.L.</t>
  </si>
  <si>
    <t xml:space="preserve">ICO_2025_AM_01 </t>
  </si>
  <si>
    <t>ETHIFINANCE RATINGS S.L.</t>
  </si>
  <si>
    <t>UTE NUVE KAPITALIA ICO</t>
  </si>
  <si>
    <t xml:space="preserve">ICO_2025_AM_01 
</t>
  </si>
  <si>
    <t>PricewaterhouseCoopers Asesores de Negocios, S.L.</t>
  </si>
  <si>
    <t xml:space="preserve">ICO_2025_AM_01
</t>
  </si>
  <si>
    <t>04/12/208</t>
  </si>
  <si>
    <t xml:space="preserve">ICO_2025_AM_02 </t>
  </si>
  <si>
    <t>Instituto de Valoraciones S.A</t>
  </si>
  <si>
    <t>COHISPANIA S.A.</t>
  </si>
  <si>
    <t>ICO_2025_EM_01</t>
  </si>
  <si>
    <r>
      <rPr>
        <b/>
        <u/>
        <sz val="11"/>
        <rFont val="Gill Sans MT"/>
        <family val="2"/>
      </rPr>
      <t>EMERGENCIA</t>
    </r>
    <r>
      <rPr>
        <sz val="11"/>
        <rFont val="Gill Sans MT"/>
        <family val="2"/>
      </rPr>
      <t xml:space="preserve"> - Servicios de desarrollo, implementación, mantenimiento y transición de una plataforma para la contratación de productos de financiación directa para empresas que quieran acogerse a una de estas modalidades establecidas.</t>
    </r>
  </si>
  <si>
    <t>LABERIT SISTEMAS S.L.</t>
  </si>
  <si>
    <t>ICO_2025_EM_02</t>
  </si>
  <si>
    <r>
      <rPr>
        <b/>
        <u/>
        <sz val="11"/>
        <rFont val="Gill Sans MT"/>
        <family val="2"/>
      </rPr>
      <t>EMERGENCIA</t>
    </r>
    <r>
      <rPr>
        <sz val="11"/>
        <rFont val="Gill Sans MT"/>
        <family val="2"/>
      </rPr>
      <t xml:space="preserve"> - Servicio de Asistencia a la firma y post-firma de operaciones derivadas de la Línea de financiación directa ICO-DANA</t>
    </r>
  </si>
  <si>
    <t>Amstro Legal Services S.A.</t>
  </si>
  <si>
    <t>ICO_2025_EM_03</t>
  </si>
  <si>
    <r>
      <rPr>
        <b/>
        <u/>
        <sz val="11"/>
        <rFont val="Gill Sans MT"/>
        <family val="2"/>
      </rPr>
      <t>EMERGENCIA</t>
    </r>
    <r>
      <rPr>
        <b/>
        <sz val="11"/>
        <rFont val="Gill Sans MT"/>
        <family val="2"/>
      </rPr>
      <t xml:space="preserve"> -</t>
    </r>
    <r>
      <rPr>
        <sz val="11"/>
        <rFont val="Gill Sans MT"/>
        <family val="2"/>
      </rPr>
      <t xml:space="preserve"> Servicio de servicio de análisis de elegibilidad y régimen de ayudas y control y seguimiento de impagos y recuperaciones de la nueva Línea de Avales ICO-DANA (Ex-post)</t>
    </r>
  </si>
  <si>
    <t>PRICEWATERHOUSECOOPERS AUDITORES S.L.</t>
  </si>
  <si>
    <t>ICO_2025_EM_04</t>
  </si>
  <si>
    <r>
      <rPr>
        <b/>
        <u/>
        <sz val="11"/>
        <color theme="1"/>
        <rFont val="Gill Sans MT"/>
        <family val="2"/>
      </rPr>
      <t>EMERGENCIA</t>
    </r>
    <r>
      <rPr>
        <sz val="11"/>
        <color theme="1"/>
        <rFont val="Gill Sans MT"/>
        <family val="2"/>
      </rPr>
      <t xml:space="preserve"> - Servicio de desarrollo evolutivo, implementación, mantenimiento y transición para la inclusión del producto REINICIA + FOCIT DANA en la plataforma para la contratación de productos de financiación directa para empresas.</t>
    </r>
  </si>
  <si>
    <t>7+0</t>
  </si>
  <si>
    <t>LABERIT SISTEMAS, S.L</t>
  </si>
  <si>
    <t>ICO_2025_EM_05</t>
  </si>
  <si>
    <r>
      <rPr>
        <b/>
        <u/>
        <sz val="11"/>
        <color theme="1"/>
        <rFont val="Gill Sans MT"/>
        <family val="2"/>
      </rPr>
      <t>EMERGENCIA</t>
    </r>
    <r>
      <rPr>
        <sz val="11"/>
        <color theme="1"/>
        <rFont val="Gill Sans MT"/>
        <family val="2"/>
      </rPr>
      <t xml:space="preserve"> - Servicio de analítica y explotación de información para el producto REINICIA+FOCIT DANA</t>
    </r>
  </si>
  <si>
    <t>Devoteam Drago S.A.U.</t>
  </si>
  <si>
    <t>ICO_2025_EX_01</t>
  </si>
  <si>
    <t>Servicio de representación y defensa legal en el Reino Unido del Instituto de Crédito Oficial, Entidad Pública Empresarial</t>
  </si>
  <si>
    <t>Keystone Law (in collaboration with Kepler-Jarst London)</t>
  </si>
  <si>
    <t>Importe adjudicado</t>
  </si>
  <si>
    <t>Nº contratos adjudicados a PYMES</t>
  </si>
  <si>
    <r>
      <rPr>
        <b/>
        <sz val="11"/>
        <color theme="1"/>
        <rFont val="Gill Sans MT"/>
        <family val="2"/>
      </rPr>
      <t>LOTE 1</t>
    </r>
    <r>
      <rPr>
        <sz val="11"/>
        <color theme="1"/>
        <rFont val="Gill Sans MT"/>
        <family val="2"/>
      </rPr>
      <t xml:space="preserve"> Acuerdo Marco: Contrato basado para la contratación del servicio de asistencia técnica para la elaboración de informes de solvencia y viabilidad económica y financiera de las empresas demandantes de financiación al Instituto de Crédito Oficial, -</t>
    </r>
  </si>
  <si>
    <r>
      <rPr>
        <b/>
        <sz val="11"/>
        <color theme="1"/>
        <rFont val="Gill Sans MT"/>
        <family val="2"/>
      </rPr>
      <t xml:space="preserve">LOTE 1 </t>
    </r>
    <r>
      <rPr>
        <sz val="11"/>
        <color theme="1"/>
        <rFont val="Gill Sans MT"/>
        <family val="2"/>
      </rPr>
      <t>Acuerdo Marco: Contrato basado para la contratación del servicio de asistencia técnica para la elaboración de informes de solvencia y viabilidad económica y financiera de las empresas demandantes de financiación al Instituto de Crédito Oficial, -</t>
    </r>
  </si>
  <si>
    <r>
      <rPr>
        <b/>
        <sz val="11"/>
        <color theme="1"/>
        <rFont val="Gill Sans MT"/>
        <family val="2"/>
      </rPr>
      <t>LOTE 2</t>
    </r>
    <r>
      <rPr>
        <sz val="11"/>
        <color theme="1"/>
        <rFont val="Gill Sans MT"/>
        <family val="2"/>
      </rPr>
      <t xml:space="preserve"> Acuerdo Marco: Contrato basado para la contratación del servicio de asistencia técnica para la elaboración de informes de solvencia y viabilidad económica y financiera de las empresas demandantes de financiación al Instituto de Crédito Oficial, - </t>
    </r>
  </si>
  <si>
    <r>
      <rPr>
        <b/>
        <sz val="11"/>
        <color theme="1"/>
        <rFont val="Gill Sans MT"/>
        <family val="2"/>
      </rPr>
      <t>LOTE 3</t>
    </r>
    <r>
      <rPr>
        <sz val="11"/>
        <color theme="1"/>
        <rFont val="Gill Sans MT"/>
        <family val="2"/>
      </rPr>
      <t xml:space="preserve"> Acuerdo Marco: Contrato basado para la contratación del servicio de asistencia técnica para la elaboración de informes de solvencia y viabilidad económica y financiera de las empresas demandantes de financiación al Instituto de Crédito Oficial, - </t>
    </r>
  </si>
  <si>
    <t>Acuerdo Marco: Contrato basado para la contratación del servicio de tasaciones de inmuebles e informes de verificación de sostenibilidad para la implementación de las facilidades para la promoción de vivienda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</si>
</sst>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Gill Sans MT"/>
      <family val="2"/>
    </font>
    <font>
      <b/>
      <sz val="8"/>
      <color theme="0"/>
      <name val="Gill Sans MT"/>
      <family val="2"/>
    </font>
    <font>
      <sz val="11"/>
      <color theme="1"/>
      <name val="Gill Sans MT"/>
      <family val="2"/>
    </font>
    <font>
      <sz val="8"/>
      <name val="Gill Sans MT"/>
      <family val="2"/>
    </font>
    <font>
      <u/>
      <sz val="11"/>
      <color theme="10"/>
      <name val="Gill Sans MT"/>
      <family val="2"/>
    </font>
    <font>
      <sz val="11"/>
      <name val="Gill Sans MT"/>
      <family val="2"/>
    </font>
    <font>
      <sz val="10"/>
      <color theme="1"/>
      <name val="Gill Sans MT"/>
      <family val="2"/>
    </font>
    <font>
      <sz val="11"/>
      <color rgb="FF000000"/>
      <name val="Gill Sans MT"/>
      <family val="2"/>
    </font>
    <font>
      <sz val="11"/>
      <color rgb="FF202020"/>
      <name val="Gill Sans MT"/>
      <family val="2"/>
    </font>
    <font>
      <b/>
      <sz val="11"/>
      <color rgb="FF202020"/>
      <name val="Gill Sans MT"/>
      <family val="2"/>
    </font>
    <font>
      <sz val="10"/>
      <color rgb="FF202020"/>
      <name val="Gill Sans MT"/>
      <family val="2"/>
    </font>
    <font>
      <sz val="10"/>
      <color rgb="FF000090"/>
      <name val="Gill Sans MT"/>
      <family val="2"/>
    </font>
    <font>
      <b/>
      <sz val="11"/>
      <color theme="1"/>
      <name val="Gill Sans MT"/>
      <family val="2"/>
    </font>
    <font>
      <b/>
      <u/>
      <sz val="11"/>
      <name val="Gill Sans MT"/>
      <family val="2"/>
    </font>
    <font>
      <b/>
      <sz val="11"/>
      <name val="Gill Sans MT"/>
      <family val="2"/>
    </font>
    <font>
      <b/>
      <u/>
      <sz val="11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EBAB00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rgb="FF626469"/>
      </left>
      <right style="thin">
        <color rgb="FF626469"/>
      </right>
      <top style="thin">
        <color rgb="FF626469"/>
      </top>
      <bottom style="thin">
        <color rgb="FF626469"/>
      </bottom>
      <diagonal/>
    </border>
    <border>
      <left style="thin">
        <color rgb="FF626469"/>
      </left>
      <right style="thin">
        <color rgb="FF626469"/>
      </right>
      <top style="thin">
        <color rgb="FF62646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26469"/>
      </left>
      <right/>
      <top style="thin">
        <color rgb="FF626469"/>
      </top>
      <bottom style="thin">
        <color rgb="FF62646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26469"/>
      </left>
      <right/>
      <top/>
      <bottom style="thin">
        <color rgb="FF62646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626469"/>
      </left>
      <right/>
      <top style="thin">
        <color rgb="FF62646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62646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626469"/>
      </right>
      <top style="thin">
        <color indexed="64"/>
      </top>
      <bottom style="thin">
        <color indexed="64"/>
      </bottom>
      <diagonal/>
    </border>
    <border>
      <left style="thin">
        <color rgb="FF62646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26469"/>
      </right>
      <top style="thin">
        <color indexed="64"/>
      </top>
      <bottom style="thin">
        <color indexed="64"/>
      </bottom>
      <diagonal/>
    </border>
    <border>
      <left/>
      <right style="thin">
        <color rgb="FF626469"/>
      </right>
      <top/>
      <bottom style="thin">
        <color indexed="64"/>
      </bottom>
      <diagonal/>
    </border>
    <border>
      <left style="thin">
        <color indexed="64"/>
      </left>
      <right style="thin">
        <color rgb="FF626469"/>
      </right>
      <top/>
      <bottom style="thin">
        <color indexed="64"/>
      </bottom>
      <diagonal/>
    </border>
    <border>
      <left style="thin">
        <color rgb="FF626469"/>
      </left>
      <right style="thin">
        <color indexed="64"/>
      </right>
      <top/>
      <bottom style="thin">
        <color rgb="FF62646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626469"/>
      </bottom>
      <diagonal/>
    </border>
    <border>
      <left style="thin">
        <color indexed="64"/>
      </left>
      <right style="thin">
        <color rgb="FF626469"/>
      </right>
      <top style="thin">
        <color indexed="64"/>
      </top>
      <bottom style="thin">
        <color rgb="FF62646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left" vertical="center" wrapText="1" readingOrder="1"/>
      <protection locked="0"/>
    </xf>
    <xf numFmtId="44" fontId="3" fillId="2" borderId="2" xfId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5" fillId="0" borderId="4" xfId="1" applyFont="1" applyFill="1" applyBorder="1" applyAlignment="1">
      <alignment horizontal="right" vertical="center"/>
    </xf>
    <xf numFmtId="49" fontId="5" fillId="0" borderId="4" xfId="0" applyNumberFormat="1" applyFont="1" applyBorder="1" applyAlignment="1">
      <alignment horizontal="left" vertical="center" wrapText="1"/>
    </xf>
    <xf numFmtId="44" fontId="5" fillId="0" borderId="4" xfId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wrapText="1"/>
    </xf>
    <xf numFmtId="44" fontId="5" fillId="0" borderId="6" xfId="1" applyFont="1" applyBorder="1" applyAlignment="1">
      <alignment horizontal="center" vertical="center"/>
    </xf>
    <xf numFmtId="44" fontId="5" fillId="0" borderId="6" xfId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/>
    <xf numFmtId="0" fontId="11" fillId="0" borderId="4" xfId="0" applyFont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44" fontId="5" fillId="0" borderId="3" xfId="1" applyFont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/>
    <xf numFmtId="0" fontId="8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1" xfId="0" applyFont="1" applyBorder="1"/>
    <xf numFmtId="0" fontId="14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4" fontId="5" fillId="0" borderId="3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 applyAlignment="1">
      <alignment horizontal="center" vertical="center" wrapText="1"/>
    </xf>
    <xf numFmtId="44" fontId="5" fillId="0" borderId="4" xfId="1" applyFont="1" applyBorder="1" applyAlignment="1">
      <alignment vertical="center"/>
    </xf>
    <xf numFmtId="44" fontId="5" fillId="0" borderId="4" xfId="1" applyFont="1" applyFill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left" vertical="center" wrapText="1"/>
    </xf>
    <xf numFmtId="44" fontId="5" fillId="0" borderId="0" xfId="1" applyFont="1" applyAlignment="1">
      <alignment horizontal="center" vertical="center"/>
    </xf>
    <xf numFmtId="44" fontId="5" fillId="0" borderId="0" xfId="1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44" fontId="5" fillId="0" borderId="12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7" xfId="0" applyFont="1" applyBorder="1"/>
    <xf numFmtId="0" fontId="6" fillId="0" borderId="9" xfId="2" applyFont="1" applyBorder="1" applyAlignment="1">
      <alignment horizontal="left" vertical="center" wrapText="1"/>
    </xf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49" fontId="7" fillId="3" borderId="13" xfId="2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7" fillId="3" borderId="15" xfId="2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7" fillId="3" borderId="15" xfId="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7" fillId="3" borderId="19" xfId="2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14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4" fontId="5" fillId="0" borderId="20" xfId="1" applyFont="1" applyBorder="1" applyAlignment="1">
      <alignment horizontal="center" vertical="center"/>
    </xf>
    <xf numFmtId="44" fontId="5" fillId="0" borderId="20" xfId="1" applyFont="1" applyBorder="1" applyAlignment="1">
      <alignment horizontal="right" vertical="center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49" fontId="2" fillId="3" borderId="13" xfId="2" applyNumberFormat="1" applyFill="1" applyBorder="1" applyAlignment="1">
      <alignment horizontal="center" vertical="center"/>
    </xf>
    <xf numFmtId="49" fontId="2" fillId="3" borderId="15" xfId="2" applyNumberFormat="1" applyFill="1" applyBorder="1" applyAlignment="1">
      <alignment horizontal="center" vertical="center"/>
    </xf>
    <xf numFmtId="49" fontId="2" fillId="3" borderId="15" xfId="2" applyNumberFormat="1" applyFill="1" applyBorder="1" applyAlignment="1">
      <alignment horizontal="center" vertical="center" wrapText="1"/>
    </xf>
    <xf numFmtId="0" fontId="2" fillId="3" borderId="15" xfId="2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trataciondelestado.es/wps/portal/!ut/p/b0/Dco7CoAwDADQAzlkExE6KOgJBLWLpB8lNo1SSvX4Oj54oGEBLVjowEyXIP9enfc3k4TW-YzMfmOylNH-AWbQoMkNhWGtmnpMqY9hN1Eee1avcdOhFNwxdh_okYtz/" TargetMode="External"/><Relationship Id="rId21" Type="http://schemas.openxmlformats.org/officeDocument/2006/relationships/hyperlink" Target="https://contrataciondelestado.es/wps/portal/!ut/p/b0/04_Sj9CPykssy0xPLMnMz0vMAfIjU1JTC3Iy87KtUlJLEnNyUuNzMpMzSxKTgQr0w_Wj9KMyU1zLcvQjQ_M9LLMjMr2yygJ8DIsijAtVDXwdAxxtbfULcnMdARVZSZo!/" TargetMode="External"/><Relationship Id="rId42" Type="http://schemas.openxmlformats.org/officeDocument/2006/relationships/hyperlink" Target="https://contrataciondelestado.es/wps/portal/plataforma/buscadores/detalle/!ut/p/z1/hY9JD4IwEIV_kel0ocgRoZTiQpVF2wshMTEkLMYYfr_FeFXn9jLfe_MGWXRBdmzn7tY-u2lse6eN5Q0TeRQlKYF1QWMgu7iqeLpIgmp0_odYt4YvE4Lz2zfi0YjVWa15oSSASpN4V2EPJOEf4EeGcR38JqzFMVQBhXxzch0yvS-1JBiAo2qcHoP7p1iyuquYe2SwRwkLAFP28UsJCm8kMLw9xMC1LzJxLJcT__z3IQnUygzNvgxfpEnWUQ!!/dz/d5/L2dBISEvZ0FBIS9nQSEh/" TargetMode="External"/><Relationship Id="rId47" Type="http://schemas.openxmlformats.org/officeDocument/2006/relationships/hyperlink" Target="https://contrataciondelestado.es/wps/portal/plataforma/buscadores/detalle/!ut/p/z1/hY9LD4IwEIR_kem20CJHHqUUQUAeSi-ExMSQ8DDG8Psthquyt8l-MzuLFLohNXVL_-je_Tx1g9aNYq3JU88LQgLHwvCBxH5VsXCVBNXouocovYYf44D2qy9CDc-sozpjhRQAMgz8uMIUBGEb8Cej0R2s1ql57kjbgNS96A5RlpSZIBiAoWqaX6P-p1iz-jtfBtRgSjEj1MB48wsBErsCTHw6-8Ayi0c8L9cTe_7nGNjy0IxtUjofKYVbaw!!/dz/d5/L2dBISEvZ0FBIS9nQSEh/" TargetMode="External"/><Relationship Id="rId63" Type="http://schemas.openxmlformats.org/officeDocument/2006/relationships/hyperlink" Target="https://contrataciondelestado.es/wps/poc?uri=deeplink:detalle_licitacion&amp;idEvl=RjmlpBTQm0VVYjgxA4nMUw%3D%3D" TargetMode="External"/><Relationship Id="rId68" Type="http://schemas.openxmlformats.org/officeDocument/2006/relationships/hyperlink" Target="https://contrataciondelestado.es/wps/portal/!ut/p/b0/DcqxDkAwEADQTzoJiZIYDBbMpV3koqcuzunQ-H7GlzzwsIJXfDli5kdRfrtAlIT1agNlFKFNeOeM-x9gAQ-ew_AKuIKqMRlb1nrSFIOZD2ub2HWQ7rv_AAZpmeU!/" TargetMode="External"/><Relationship Id="rId16" Type="http://schemas.openxmlformats.org/officeDocument/2006/relationships/hyperlink" Target="https://contrataciondelestado.es/wps/portal/!ut/p/b0/04_Sj9CPykssy0xPLMnMz0vMAfIjU1JTC3Iy87KtUlJLEnNyUuNzMpMzSxKTgQr0w_Wj9KMyU1zLcvQjk_ODioJDfYxyQvIq831NSotNs03Kym1t9Qtycx0BigUu9Q!!/" TargetMode="External"/><Relationship Id="rId11" Type="http://schemas.openxmlformats.org/officeDocument/2006/relationships/hyperlink" Target="https://contrataciondelestado.es/wps/portal/!ut/p/b0/DcoxCoAwDADABzlEBEGEDgpOTuJQ20WiLRpMYofi--14cOBhA6_40YWZXkUudiHGxKRPH2JG5rgznZTxLAEsePAUpo_ByTrXYcSqa5O9D3kUG90WYyCJDD_VaOPl/" TargetMode="External"/><Relationship Id="rId32" Type="http://schemas.openxmlformats.org/officeDocument/2006/relationships/hyperlink" Target="https://contrataciondelestado.es/wps/portal/!ut/p/b0/04_Sj9CPykssy0xPLMnMz0vMAfIjU1JTC3Iy87KtUlJLEnNyUuNzMpMzSxKTgQr0w_Wj9KMyU1zLcvQjjSLMy3OjKvyjVA0y3XLcgjzSXKtcE8ttbfULcnMdATwl8nE!/" TargetMode="External"/><Relationship Id="rId37" Type="http://schemas.openxmlformats.org/officeDocument/2006/relationships/hyperlink" Target="https://contrataciondelestado.es/wps/portal/!ut/p/b0/DcrBCoAgDADQT1rHCDp4KIgiIkhrlxgqMZwWJH5_HR88QNgBExW-KPOdSH4fzvtHOIXG-Uwi_hS2nMn-AQwgILuuCByVXvtgTXyXeVKDRre99ajaFp4Y1QcnLIPy/" TargetMode="External"/><Relationship Id="rId53" Type="http://schemas.openxmlformats.org/officeDocument/2006/relationships/hyperlink" Target="https://contrataciondelestado.es/wps/portal/plataforma/buscadores/detalle/!ut/p/z1/hY9LD4IwEIR_kem20EWPCKUUQUEe2l4IiYkh4WGM8fdbjFd1b5P9ZnaWGHImZuqe_bV79PPUDVZrg60rDkEQxQzWpRMCS8O6xniRjDTk9A8xdg1fxgfrN2-EO4HbJE2OpZIAKo7CtKYcJMMP8CND2w5e6zei8NXGgcP2aDskeVblklEAJPU030f7T7lk9RfxHIimSLnHXQ_x45cSFN1KcOluHwLmnkhEUS0n_vlvY7RRKz22WeW_ACA5hsE!/dz/d5/L2dBISEvZ0FBIS9nQSEh/" TargetMode="External"/><Relationship Id="rId58" Type="http://schemas.openxmlformats.org/officeDocument/2006/relationships/hyperlink" Target="https://contrataciondelestado.es/wps/portal/plataforma/buscadores/detalle/!ut/p/z1/hY9LD4IwEIR_kem2hQJHHqUUQUAeSi-ExMSQ8DDG8Psthqu6t8l-MzuLFLoiNffrcO9fwzL3o9atYp3BM98PIwJ2SQMgSVDXLNokQQ26_EOUXsOXcUH71QcxqW80cZOzUgoAGYVBUmMTBGE78COj1R2szm144UqHQuaddYc4T6tcEAzAUD0vz0n_U25Zw42vI2oxw9QBy6T27hcCJPYEGPh4CoDlFo95UW0n_vkfU-jIQzt1aeW-AXa4Y7M!/dz/d5/L2dBISEvZ0FBIS9nQSEh/" TargetMode="External"/><Relationship Id="rId74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79" Type="http://schemas.openxmlformats.org/officeDocument/2006/relationships/hyperlink" Target="https://contrataciondelestado.es/wps/portal/plataforma/buscadores/detalle/!ut/p/z1/hY9LD4IwEIR_kem2hSJHHqUUQUAeSi-ExMSQ8DDG8Psthquyt8l-MzuLFLohNXVL_-je_Tx1g9aNYq3BU88LQgLHgvpAYr-qWLhKgmp03UOUXsOPcUD71RcxqWfUUZ2xQgoAGQZ-XGETBGEb8Cej0R2s1ql57kibQupedIcoS8pMEAzAUDXNr1H_U6xZ_Z0vA2owY5TYBDDd_EKAxK4AA5_OPrDM4hHPy_XEnv85BrY8NGOblM4HS3WteQ!!/dz/d5/L2dBISEvZ0FBIS9nQSEh/" TargetMode="External"/><Relationship Id="rId5" Type="http://schemas.openxmlformats.org/officeDocument/2006/relationships/hyperlink" Target="https://contrataciondelestado.es/wps/portal/!ut/p/b0/DcqxCoAgEADQT7q2KHAIamqIWkyXOFTk8LRC8_tzfPBAwwk6YSWPhe6E3Kyscw9TCqN1BZndxWSooGkBJGjQZJfKoDy9a47f3A3Shj1P_bHV7IWAJ8bpB0-wpZA!/" TargetMode="External"/><Relationship Id="rId61" Type="http://schemas.openxmlformats.org/officeDocument/2006/relationships/hyperlink" Target="https://contrataciondelestado.es/wps/portal/plataforma/buscadores/detalle/!ut/p/z1/hY_NDoIwEISfyHRbYMUj0lKKoFV-tL0QEhNDImCM8fktxqu6t8l-MztLLDkRO3bP_tI9-mnsrk4bi60vdnGcpAzC0uPAcl7XmM6SkYYc_yHWreHLROD89o0EXuw3WaOxVBJApQnPaxqAZPgBfmQY12HZRo3YR2rlwW59cB0yXVRaMgqApB6n--D-Kees_iyeV2Iooh8ypOh9_FKComsJPt1sOaBeikzsq_nEP_9tSFZqYYa2qKIXK4mXGQ!!/dz/d5/L2dBISEvZ0FBIS9nQSEh/" TargetMode="External"/><Relationship Id="rId19" Type="http://schemas.openxmlformats.org/officeDocument/2006/relationships/hyperlink" Target="https://contrataciondelestado.es/wps/portal/!ut/p/b0/04_Sj9CPykssy0xPLMnMz0vMAfIjU1JTC3Iy87KtUlJLEnNyUuNzMpMzSxKTgQr0w_Wj9KMyU1zLcvQjPcoNTMrCsyvzMwxCCyN8Lc3Cg0vCHG1t9Qtycx0BVFPOrg!!/" TargetMode="External"/><Relationship Id="rId14" Type="http://schemas.openxmlformats.org/officeDocument/2006/relationships/hyperlink" Target="https://contrataciondelestado.es/wps/portal/!ut/p/b0/Dco7CoAwDADQIwVxExwUHLqLtVkktEGDaf0V9fg6PniAMAImumWmLFsi_e0C866S1ipwJlWeVLxk8n8ACwgoobsVnKHW9nNpiozvxcPij3NdnrqGPcbmA5dkNU8!/" TargetMode="External"/><Relationship Id="rId22" Type="http://schemas.openxmlformats.org/officeDocument/2006/relationships/hyperlink" Target="https://contrataciondelestado.es/wps/portal/!ut/p/b0/04_Sj9CPykssy0xPLMnMz0vMAfIjU1JTC3Iy87KtUlJLEnNyUuNzMpMzSxKTgQr0w_Wj9KMyU1zLcvQjQ_M9LLMjMr2yygJ8DIsijAtVDXwdAxxtbfULcnMdARVZSZo!/" TargetMode="External"/><Relationship Id="rId27" Type="http://schemas.openxmlformats.org/officeDocument/2006/relationships/hyperlink" Target="https://contrataciondelestado.es/wps/portal/!ut/p/b0/04_Sj9CPykssy0xPLMnMz0vMAfIjU1JTC3Iy87KtUlJLEnNyUuNzMpMzSxKTgQr0w_Wj9KMyU1zLcvQjjSOzfLx8yiMdg1QNIvyzEqv8DF3KLQNtbfULcnMdARZBV8o!/" TargetMode="External"/><Relationship Id="rId30" Type="http://schemas.openxmlformats.org/officeDocument/2006/relationships/hyperlink" Target="https://contrataciondelestado.es/wps/portal/!ut/p/b0/04_Sj9CPykssy0xPLMnMz0vMAfIjU1JTC3Iy87KtUlJLEnNyUuNzMpMzSxKTgQr0w_Wj9KMyU1zLcvQjq7STQvIjM5Nc3C3NDULLXCsjvYLdy21t9Qtycx0BsEMbOQ!!/" TargetMode="External"/><Relationship Id="rId35" Type="http://schemas.openxmlformats.org/officeDocument/2006/relationships/hyperlink" Target="https://contrataciondelestado.es/wps/portal/!ut/p/b0/04_Sj9CPykssy0xPLMnMz0vMAfIjU1JTC3Iy87KtUlJLEnNyUuNzMpMzSxKTgQr0w_Wj9KMyU1zLcvQjDdK1_TLcQty9k1KTQ9KyAtOMQ4P9021t9Qtycx0BewZ2_Q!!/" TargetMode="External"/><Relationship Id="rId43" Type="http://schemas.openxmlformats.org/officeDocument/2006/relationships/hyperlink" Target="https://contrataciondelestado.es/wps/portal/plataforma/buscadores/detalle/!ut/p/z1/hY9LD4IwEIR_kem20AJHHqUUQUAeSi-ExMSQ8DDG8Psthqu6t8l-MzuLFLoiNffrcO9fwzL3o9atYp3JM98PIwJ2aQRAkqCuWbRJghp0-YcovYYv44L2qw9CDd9s4iZnpRQAMgqDpMYUBGE78COj1R2szm144UrHgMw76w5xnla5IBiAoXpenpP-p9yyhhtfR9RialjMpsyiu18IkNgTYOLjKQCWWzzmRbWd-Od_TKEjD-3UpZX7BvkZCo8!/dz/d5/L2dBISEvZ0FBIS9nQSEh/" TargetMode="External"/><Relationship Id="rId48" Type="http://schemas.openxmlformats.org/officeDocument/2006/relationships/hyperlink" Target="https://contrataciondelestado.es/wps/portal/plataforma/buscadores/detalle/!ut/p/z1/hY9LD4IwEIR_kem2wCJHpKUUX1Ue2l4IiYkhATTG-PstRo_q3ib7zewsseRI7Ng-unN77y5j2zttLDa-2CZJmjGYFx4HtuJVhdkkGanJ4R9i3Rq-TAzOb19I4CV-ndcaCyUBVJbyVUUDkAzfwI8M4zqETVyLXawiD7aLveuQ63WpJaMASKrxchvcP8WU1Z3EoyeGBsjQjzD6-KUERRcSfLrccEAdilzsyunEP_91SCM1M0OzLuMnBOXeMw!!/dz/d5/L2dBISEvZ0FBIS9nQSEh/" TargetMode="External"/><Relationship Id="rId56" Type="http://schemas.openxmlformats.org/officeDocument/2006/relationships/hyperlink" Target="https://contrataciondelestado.es/wps/portal/plataforma/buscadores/detalle/!ut/p/z1/hY9LD4IwEIR_kem2QIEj0FKKICAPpRdCYmJIeBhj-P0Wo0d1b5P9ZnYWKXRGau7X4do_hmXuR61bRTuTZ0EQRgSc0mBAElbXNNokQQ06_UOUXsOX8UD71QuxjMBs4ianpRQAMgpZUmMLBKFv4EdGqzvYndfwwpOuAZl_1B3iPK1yQTAARfW83Cf9T7llDRe-jqjFFLuW47jw8QsBEvsCTLw_MKC5zWNeVNuJf_7bFLpy105dWnlPEFb1QQ!!/dz/d5/L2dBISEvZ0FBIS9nQSEh/" TargetMode="External"/><Relationship Id="rId64" Type="http://schemas.openxmlformats.org/officeDocument/2006/relationships/hyperlink" Target="https://contrataciondelestado.es/wps/poc?uri=deeplink:detalle_licitacion&amp;idEvl=soEfy5hpWef10HRJw8TEnQ%3D%3D" TargetMode="External"/><Relationship Id="rId69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77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8" Type="http://schemas.openxmlformats.org/officeDocument/2006/relationships/hyperlink" Target="https://contrataciondelestado.es/wps/portal/!ut/p/b0/04_Sj9CPykssy0xPLMnMz0vMAfIjU1JTC3Iy87KtUlJLEnNyUuNzMpMzSxKTgQr0w_Wj9KMyU1zLcvQjTfxzi9IrLYyqTBK9U8PCQ5Isg5Pz021t9Qtycx0BuH61kA!!/" TargetMode="External"/><Relationship Id="rId51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m2HYAL27hcCJPYFmPh4YkBzm8e8qLYT__yPKXTloZ26tPLeaLAp2A!!/dz/d5/L2dBISEvZ0FBIS9nQSEh/" TargetMode="External"/><Relationship Id="rId72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80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WYGg51HULM3S8ESOwLMPHxxIDmNo95UW0n_vkfU-jKQzt1aeW9Af0eivs!/dz/d5/L2dBISEvZ0FBIS9nQSEh/" TargetMode="External"/><Relationship Id="rId3" Type="http://schemas.openxmlformats.org/officeDocument/2006/relationships/hyperlink" Target="https://contrataciondelestado.es/wps/portal/plataforma/buscadores/detalle/!ut/p/z1/hY9LD4IwEIR_kem2hSJHHqUUQUAeSi-ExMSQ8DDG8Psthquyt8l-MzuLFLohNXVL_-je_Tx1g9aNYq3BU88LQgLHgvpAYr-qWLhKgmp03UOUXsOPcUD71RcxqWfUUZ2xQgoAGQZ-XGETBGEb8Cej0R2s1ql57kibQupedIcoS8pMEAzAUDXNr1H_U6xZ_Z0vA2qwaWObmoxam18IkNgVYODT2QeWWTziebme2PM_x8CWh2Zsk9L5AEcZe9o!/dz/d5/L2dBISEvZ0FBIS9nQSEh/" TargetMode="External"/><Relationship Id="rId12" Type="http://schemas.openxmlformats.org/officeDocument/2006/relationships/hyperlink" Target="https://contrataciondelestado.es/wps/portal/!ut/p/b0/04_Sj9CPykssy0xPLMnMz0vMAfIjU1JTC3Iy87KtUlJLEnNyUuNzMpMzSxKTgQr0w_Wj9KMyU1zLcvQjtRON8lz9TFwLVQ18PSNdjaMyo7QrcgNtbfULcnMdATRZG2k!/" TargetMode="External"/><Relationship Id="rId17" Type="http://schemas.openxmlformats.org/officeDocument/2006/relationships/hyperlink" Target="https://contrataciondelestado.es/wps/portal/!ut/p/b0/04_Sj9CPykssy0xPLMnMz0vMAfIjU1JTC3Iy87KtUlJLEnNyUuNzMpMzSxKTgQr0w_Wj9KMyU1zLcvQjvTKStS2Kw4O8_E3N8kKKLX2iLIMyAm1t9Qtycx0BHP79gw!!/" TargetMode="External"/><Relationship Id="rId25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xg4QF2y6-4UAiX0BJj6eGNDc5jEvqu3EP_9jCl15aKcurbw3sqOIlQ!!/dz/d5/L2dBISEvZ0FBIS9nQSEh/" TargetMode="External"/><Relationship Id="rId33" Type="http://schemas.openxmlformats.org/officeDocument/2006/relationships/hyperlink" Target="https://contrataciondelestado.es/wps/portal/plataforma/buscadores/detalle/!ut/p/z1/hY9LD4IwEIR_kem2lAJHHqUUQUAeSi-ExMSQ8DDG8Psthqu6t8l-MzuLFLoiNffrcO9fwzL3o9atYh3lme-HEQG7NAIgSVDXLNokQQ26_EOUXsOXcUH71QcxDZ82cZOzUgoAGYVBUmMTBGE78COj1R2szm144UrHgMw76w5xnla5IBiAoXpenpP-p9yyhhtfR9RiG9sONQm1d78QILEngOLjKQCWWzzmRbWd-Od_TKEjD-3UpZX7Bg-gF3M!/dz/d5/L2dBISEvZ0FBIS9nQSEh/" TargetMode="External"/><Relationship Id="rId38" Type="http://schemas.openxmlformats.org/officeDocument/2006/relationships/hyperlink" Target="https://contrataciondelestado.es/wps/portal/!ut/p/b0/04_Sj9CPykssy0xPLMnMz0vMAfIjU1JTC3Iy87KtUlJLEnNyUuNzMpMzSxKTgQr0w_Wj9KMyU1zLcvQjK5JDMtMzyw2Cs0pMqjyDyrKcwpyDy21t9Qtycx0Bw0Q6kw!!/" TargetMode="External"/><Relationship Id="rId46" Type="http://schemas.openxmlformats.org/officeDocument/2006/relationships/hyperlink" Target="https://contrataciondelestado.es/wps/portal/plataforma/buscadores/detalle/!ut/p/z1/hY9LD4IwEIR_kem2hQJHHqUUQUAeSi-ExMSQ8DDG8Psthqu6t8l-MzuLFLoiNffrcO9fwzL3o9atYp3BM98PIwJ2SQMgSVDXLNokQQ26_EOUXsOXcUH71QcxqW80cZOzUgoAGYVBUmMTBGE78COj1R2szm144UqHQuaddYc4T6tcEAzAUD0vz0n_U25Zw42vI2qxyUzLtoHS3S8ESOwJMPDxFADLLR7zotpO_PM_ptCRh3bq0sp9A0ydLb4!/dz/d5/L2dBISEvZ0FBIS9nQSEh/" TargetMode="External"/><Relationship Id="rId59" Type="http://schemas.openxmlformats.org/officeDocument/2006/relationships/hyperlink" Target="https://contrataciondelestado.es/wps/portal/plataforma/buscadores/detalle/!ut/p/z1/hY9LD4IwEIR_kem2lCJHHqUUQUAeSi-ExMSQ8DDG8Psthquyt8l-MzuLFLohNXVL_-je_Tx1g9aNYi3lqecFIYFjYfhAYr-qWLhKgmp03UOUXsOPcUD71RcxDY_WUZ2xQgoAGQZ-XGETBGEb8Cej0R2s1ql57kjbgNS96A5RlpSZIBiAoWqaX6P-p1iz-jtfBtRgRsCklIG5-YUAiV0BFJ_OPrDM4hHPy_XEnv85BrY8NGOblM4HYCKyaA!!/dz/d5/L2dBISEvZ0FBIS9nQSEh/" TargetMode="External"/><Relationship Id="rId67" Type="http://schemas.openxmlformats.org/officeDocument/2006/relationships/hyperlink" Target="https://contrataciondelestado.es/wps/portal/!ut/p/b0/DcqxDkAwEADQTzoJiZIYDBbMpV3koqcuzunQ-H7GlzzwsIJXfDli5kdRfrtAlIT1agNlFKFNeOeM-x9gAQ-ew_AKuIKqMRlb1nrSFIOZD2ub2HWQ7rv_AAZpmeU!/" TargetMode="External"/><Relationship Id="rId20" Type="http://schemas.openxmlformats.org/officeDocument/2006/relationships/hyperlink" Target="https://contrataciondelestado.es/wps/portal/!ut/p/b0/04_Sj9CPykssy0xPLMnMz0vMAfIjU1JTC3Iy87KtUlJLEnNyUuNzMpMzSxKTgQr0w_Wj9KMyU1zLcvQjPcoNTMrCsyvzMwxCCyN8Lc3Cg0vCHG1t9Qtycx0BVFPOrg!!/" TargetMode="External"/><Relationship Id="rId41" Type="http://schemas.openxmlformats.org/officeDocument/2006/relationships/hyperlink" Target="https://contrataciondelestado.es/wps/portal/plataforma/buscadores/detalle/!ut/p/z1/hU_JDoIwEP0i02mBAkegpRRBQBalF0JiYkhYjDF8v0W9qnN7mbcihc5Izf06XPvHsMz9qHGraGfyLAjCiIBTGgxIwuqaRhskqEGnfxSl3_DlPNB69aJYRmA2cZPTUgoAGYUsqbEFgtAP4YdHqzvYndfwwpOuAZl_1B3iPK1yQTAARfW83Ce9p9y8hgtfR9RiiziYENABb70QILEvwMT7AwOa2zzmRbVF_NPfptCVu3bq0sp7AivvDrQ!/dz/d5/L2dBISEvZ0FBIS9nQSEh/" TargetMode="External"/><Relationship Id="rId54" Type="http://schemas.openxmlformats.org/officeDocument/2006/relationships/hyperlink" Target="https://contrataciondelestado.es/wps/portal/plataforma/buscadores/detalle/!ut/p/z1/hY9LD4IwEIR_kem2hQJHHqUUQUAeSi-ExMSQ8DDG8Psthqu6t8l-MzuLFLoiNffrcO9fwzL3o9atYp3BM98PIwJ2SQMgSVDXLNokQQ26_EOUXsOXcUH71QcxqW80cZOzUgoAGYVBUmMTBGE78COj1R2szm144UqHQuaddYc4T6tcEAzAUD0vz0n_U25Zw42vI2qx6TiUmgaxd78QILEnwMDHUwAst3jMi2o78c__mEJHHtqpSyv3DSQbZb4!/dz/d5/L2dBISEvZ0FBIS9nQSEh/" TargetMode="External"/><Relationship Id="rId62" Type="http://schemas.openxmlformats.org/officeDocument/2006/relationships/hyperlink" Target="https://contrataciondelestado.es/wps/portal/plataforma/buscadores/detalle/!ut/p/z1/hY9LD4IwEIR_kem2hSJHHqUUQUAeSi-ExMSQ8DDG8Psthquyt8l-MzuLFLohNXVL_-je_Tx1g9aNYq3BU88LQgLHgvpAYr-qWLhKgmp03UOUXsOPcUD71RcxqWfUUZ2xQgoAGQZ-XGETBGEb8Cej0R2s1ql57kibQupedIcoS8pMEAzAUDXNr1H_U6xZ_Z0vA2owozYxMMV08wsBErsCDHw6-8Ayi0c8L9cTe_7nGNjy0IxtUjofeQH5Mw!!/dz/d5/L2dBISEvZ0FBIS9nQSEh/" TargetMode="External"/><Relationship Id="rId70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75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1" Type="http://schemas.openxmlformats.org/officeDocument/2006/relationships/hyperlink" Target="https://contrataciondelestado.es/wps/portal/!ut/p/b0/04_Sj9CPykssy0xPLMnMz0vMAfIjU1JTC3Iy87KtUlJLEnNyUuNzMpMzSxKTgQr0w_Wj9KMyU1zLcvQj81z9Cwwr3M08XY09LRJ9jAOCgg0NAm1t9Qtycx0BiW5mPw!!/" TargetMode="External"/><Relationship Id="rId6" Type="http://schemas.openxmlformats.org/officeDocument/2006/relationships/hyperlink" Target="https://contrataciondelestado.es/wps/portal/!ut/p/b0/04_Sj9CPykssy0xPLMnMz0vMAfIjU1JTC3Iy87KtUlJLEnNyUuNzMpMzSxKTgQr0w_Wj9KMyU1zLcvQj_XPc_FO1TYJDy0IT3cySgy1CnDNUDRxtbfULcnMdAdcbno4!/" TargetMode="External"/><Relationship Id="rId15" Type="http://schemas.openxmlformats.org/officeDocument/2006/relationships/hyperlink" Target="https://contrataciondelestado.es/wps/portal/plataforma/buscadores/detalle/!ut/p/z1/hY9LD4IwEIR_kem2hQJHHqUUQUAeSi-ExMSQ8DDG8Psthqu6t8l-MzuLFLoiNffrcO9fwzL3o9atYp3BM98PIwJ2SQMgSVDXLNokQQ26_EOUXsOXcUH71QcxqW80cZOzUgoAGYVBUmMTBGE78COj1R2szm144UqHQuaddYc4T6tcEAzAUD0vz0n_U25Zw42vI2oxs03bsCi1d78QILEnwMDHUwAst3jMi2o78c__mEJHHtqpSyv3DY1gj48!/dz/d5/L2dBISEvZ0FBIS9nQSEh/" TargetMode="External"/><Relationship Id="rId23" Type="http://schemas.openxmlformats.org/officeDocument/2006/relationships/hyperlink" Target="https://contrataciondelestado.es/wps/portal/!ut/p/b0/DcrBCoAgDADQTxoEQQUeguqS50ovMXLJaFqE2O_n8cEDCxvYiJk9Jr4jSrFxRI9wvDpHCUVoFz444VECrGDBshuzgHmj7wf96Wqqafau0eeytF4peELof71ix6I!/" TargetMode="External"/><Relationship Id="rId28" Type="http://schemas.openxmlformats.org/officeDocument/2006/relationships/hyperlink" Target="https://contrataciondelestado.es/wps/portal/!ut/p/b0/04_Sj9CPykssy0xPLMnMz0vMAfIjU1JTC3Iy87KtUlJLEnNyUuNzMpMzSxKTgQr0w_Wj9KMyU1zLcvQj05MsA03LPEJ8Q0LSfQydPFKMC7MCHW1t9Qtycx0BRm54bg!!/" TargetMode="External"/><Relationship Id="rId36" Type="http://schemas.openxmlformats.org/officeDocument/2006/relationships/hyperlink" Target="https://contrataciondelestado.es/wps/portal/!ut/p/b0/04_Sj9CPykssy0xPLMnMz0vMAfIjU1JTC3Iy87KtUlJLEnNyUuNzMpMzSxKTgQr0w_Wj9KMyU1zLcvQjAyuTiwoc3VzMTbJcnUuC83Lyq7SjAm1t9Qtycx0BesVjng!!/" TargetMode="External"/><Relationship Id="rId49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ooZrY8elu18IkNgXYOLjiQHNbR7zotpO_PM_ptCVh3bq0sp7A_eS-So!/dz/d5/L2dBISEvZ0FBIS9nQSEh/" TargetMode="External"/><Relationship Id="rId57" Type="http://schemas.openxmlformats.org/officeDocument/2006/relationships/hyperlink" Target="https://contrataciondelestado.es/wps/portal/plataforma/buscadores/detalle/!ut/p/z1/hY_NDoIwEISfyHTb0iJHpKUURav8aHshJCaGRNAYw_NbjFd1b5P9ZnYWOXRCbuym_tI9-9vYXb22jreB3CVJmhFYllQA2Yi65tksCWrQ8R_i_Bq-TAze794Io0nQ5I3hpVYAOkvFpsYMFOEf4EeG9R3CNm7kPtYRhd3q4DvkpqiMIhiAo3q8PQb_Tzln9Wc5XZHFLFpSQlnAPn6lQOOVggCvtwK4CWUu99V84p__PqSRXtihLar4Bf-fy84!/dz/d5/L2dBISEvZ0FBIS9nQSEh/" TargetMode="External"/><Relationship Id="rId10" Type="http://schemas.openxmlformats.org/officeDocument/2006/relationships/hyperlink" Target="https://contrataciondelestado.es/wps/portal/!ut/p/b0/DcqxCoAgEADQT7rmwKHCEIIiGkyXONTq6DIp6ftrfPDAwgw24ksbZroi8m_jQ0hM8Sh9yMgcFiZHGd0fQIMFS16-DKYZVL_2xaNHvveapRrbqauEgHSe1QchBZDb/" TargetMode="External"/><Relationship Id="rId31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AUIcx6X27hcCJPYFmPh4YkBzm8e8qLYT__yPKXTloZ26tPLeKaLTeA!!/dz/d5/L2dBISEvZ0FBIS9nQSEh/" TargetMode="External"/><Relationship Id="rId44" Type="http://schemas.openxmlformats.org/officeDocument/2006/relationships/hyperlink" Target="https://contrataciondelestado.es/wps/portal/plataforma/buscadores/detalle/!ut/p/z1/hY9LD4IwEIR_kem2hSJHHqUUQUAeSi-ExMSQ8DDG8Psthquyt8l-MzuLFLohNXVL_-je_Tx1g9aNYq3BU88LQgLHgvpAYr-qWLhKgmp03UOUXsOPcUD71RcxqWfUUZ2xQgoAGQZ-XGETBGEb8Cej0R2s1ql57kibQupedIcoS8pMEAzAUDXNr1H_U6xZ_Z0vA2qwSS3ToLaNN78QILErwMCnsw8ss3jE83I9sed_joEtD83YJqXzAa0UlJo!/dz/d5/L2dBISEvZ0FBIS9nQSEh/" TargetMode="External"/><Relationship Id="rId52" Type="http://schemas.openxmlformats.org/officeDocument/2006/relationships/hyperlink" Target="https://contrataciondelestado.es/wps/portal/plataforma/buscadores/detalle/!ut/p/z1/hY9LD4IwEIR_kem20AJHHqUUQUAeSi-ExMSQ8DDG8Psthqu6t8l-MzuLFLoiNffrcO9fwzL3o9atYp3JM98PIwJ2aQRAkqCuWbRJghp0-YcovYYv44L2qw9CDd9s4iZnpRQAMgqDpMYUBGE78COj1R2szm144UrHgMw76w5xnla5IBiAoXpenpP-p9yyhhtfR9RiapuUUsdydr8QILEnwMTHUwAst3jMi2o78c__mEJHHtqpSyv3DWz0Y_w!/dz/d5/L2dBISEvZ0FBIS9nQSEh/" TargetMode="External"/><Relationship Id="rId60" Type="http://schemas.openxmlformats.org/officeDocument/2006/relationships/hyperlink" Target="https://contrataciondelestado.es/wps/portal/plataforma/buscadores/detalle/!ut/p/z1/hY9LD4IwEIR_kem2lAJHHqUUQUAeSi-ExMSQ8DDG8Psthqu6t8l-MzuLFLoiNffrcO9fwzL3o9atYh3lme-HEQG7NAIgSVDXLNokQQ26_EOUXsOXcUH71QcxDZ82cZOzUgoAGYVBUmMTBGE78COj1R2szm144UrHgMw76w5xnla5IBiAoXpenpP-p9yyhhtfR9RiRh1q2MRmu18IkNgTQPHxFADLLR7zotpO_PM_ptCRh3bq0sp9A9ZitkI!/dz/d5/L2dBISEvZ0FBIS9nQSEh/" TargetMode="External"/><Relationship Id="rId65" Type="http://schemas.openxmlformats.org/officeDocument/2006/relationships/hyperlink" Target="https://contrataciondelestado.es/wps/portal/plataforma/buscadores/detalle/!ut/p/z1/hY9LD4IwEIR_kem2QJEj0FKKICAPpRdCYmJIeBhj-P0Ww1XZ22S_mZ1FCt2Qmrqlf3Tvfp66QetG0dbkqe8HIYFjYTAgMasqGq6SoBpd9xCl1_BjXNB-9UUswzfrqM5oIQWADAMWV9gCQegG_MlodAe7dWueu9IxIPUuukOUJWUmCAagqJrm16j_Kdas_s6XATXYog4lYBBn8wsBEnsCTHw6M6CZzSOel-uJPf9zDBx5aMY2Kd0Potl4pw!!/dz/d5/L2dBISEvZ0FBIS9nQSEh/" TargetMode="External"/><Relationship Id="rId73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78" Type="http://schemas.openxmlformats.org/officeDocument/2006/relationships/hyperlink" Target="https://contrataciondelestado.es/wps/portal/plataforma/buscadores/detalle/!ut/p/z1/hY9LD4IwEIR_kem20AWOSEspvlAe2l4IiYkhETTG8Pstxqu6t8l-MztLLDkRO3ZTf-me_W3srk4bi60vd0mSZgzC0hPA1qKuMZslIw05_kOsW8OXicH57RvhXuI3eVNgqRWAzlKxrikHxfAD_MgwrkPQxo3cxzryYLc8uA55sakKxSgAknq8PQb3Tzln9Wc5XYmhiDxkIVL-8SsFmi4V-HS1FYBFIHO5r-YT__z3IY30wgztpopfHDjEig!!/dz/d5/L2dBISEvZ0FBIS9nQSEh/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contrataciondelestado.es/wps/portal/plataforma/buscadores/detalle/!ut/p/z1/hY9LD4IwEIR_kem2QJEj0FKKICAPpRdCYmJIeBhj-P0Ww1XZ22S_mZ1FCt2Qmrqlf3Tvfp66QetG0dbkqe8HIYFjYTAgMasqGq6SoBpd9xCl1_BjXNB-9UUswzfrqM5oIQWADAMWV9gCQegG_MlodAe7dWueu9IxIPUuukOUJWUmCAagqJrm16j_Kdas_s6XATU6HJuAsWNvfiFAYk-AiU9nBjSzecTzcj2x53-OgSMPzdgmpfsBoNwIMg!!/dz/d5/L2dBISEvZ0FBIS9nQSEh/" TargetMode="External"/><Relationship Id="rId9" Type="http://schemas.openxmlformats.org/officeDocument/2006/relationships/hyperlink" Target="https://contrataciondelestado.es/wps/portal/!ut/p/b0/DcqxCoAgEADQT7qhLWiICKJBcCpd4uosji4VMsO_r_HBAwszWI-ZD0wcPMpvQ85FYX_W5BKKuEV444TbH2ACC5apzwLmVTupgVUZA9I6VF259aObBuJ1tR-4Eajt/" TargetMode="External"/><Relationship Id="rId13" Type="http://schemas.openxmlformats.org/officeDocument/2006/relationships/hyperlink" Target="https://contrataciondelestado.es/wps/portal/!ut/p/b0/Dco7CoAwDADQIwVxExwUHLqLtVkktEGDaf0V9fg6PniAMAImumWmLFsi_e0C866S1ipwJlWeVLxk8n8ACwgoobsVnKHW9nNpiozvxcPij3NdnrqGPcbmA5dkNU8!/" TargetMode="External"/><Relationship Id="rId18" Type="http://schemas.openxmlformats.org/officeDocument/2006/relationships/hyperlink" Target="https://contrataciondelestado.es/wps/portal/!ut/p/b0/04_Sj9CPykssy0xPLMnMz0vMAfIjU1JTC3Iy87KtUlJLEnNyUuNzMpMzSxKTgQr0w_Wj9KMyU1zLcvQjPcoNTMrCsyvzMwxCCyN8Lc3Cg0vCHG1t9Qtycx0BVFPOrg!!/" TargetMode="External"/><Relationship Id="rId39" Type="http://schemas.openxmlformats.org/officeDocument/2006/relationships/hyperlink" Target="https://contrataciondelestado.es/wps/portal/!ut/p/b0/04_Sj9CPykssy0xPLMnMz0vMAfIjU1JTC3Iy87KtUlJLEnNyUuNzMpMzSxKTgQr0w_Wj9KMyU1zLcvQjw7UTkwOqDAzc_SpDKnPcqyJzndwsA21t9Qtycx0BZHOoxg!!/" TargetMode="External"/><Relationship Id="rId34" Type="http://schemas.openxmlformats.org/officeDocument/2006/relationships/hyperlink" Target="https://contrataciondelestado.es/wps/portal/plataforma/buscadores/detalle/!ut/p/z1/lY9LU4NAEIR_Sw5c2ckCqx4J71QwKC6EvVCbBK21WBZ5-PslCVeJzq2nuvubQQwdEGv4t_jgg1ANryddMFKa3t5x_BDDY2q4gHcupSS8SIzyq8EyHDPbZglJowAgCn13R9cWBJggtpAPrDkPv4wNf8svGNhyfY7YMgLPhqUX70GK6ciH0s68Fzt6MmC_eZ0Q2yR-SwK8BjBReuk4KamLo9Tf-anq9VZ1Q10NehZ5eeSiQoPPvtXgOPZfY3XmGviqk2PNO6E2806fHPdY5B-sczXwuq40iLlo3Ju4MlpJ6QFEImX5HNur1Q_v7O01/" TargetMode="External"/><Relationship Id="rId50" Type="http://schemas.openxmlformats.org/officeDocument/2006/relationships/hyperlink" Target="https://contrataciondelestado.es/wps/portal/plataforma/buscadores/detalle/!ut/p/z1/hY9LD4IwEIR_kem20EWOSEspvlAe2l4IiYkhATTG8Pstxqu6t8l-MztLLDkTO7ZTd22f3W1se6eNxcaX-zhOUgbLwhPANqKqMJ0lIzU5_UOsW8OXicD57RvhXuzXWZ1joRWAThOxqSgHxfAD_MgwrkPQRLU8RDr0YL86ug5Zvi1zxSgAkmq8PQb3TzFndRc59cRQjhwhQGQfv1Kg6UqBT9c7AZgHMpOHcj7xz38fklAvzNBsy-gFSsQHtg!!/dz/d5/L2dBISEvZ0FBIS9nQSEh/" TargetMode="External"/><Relationship Id="rId55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WYGg62XWLT3S8ESOwLMPHxxIDmNo95UW0n_vkfU-jKQzt1aeW9AbwFXzs!/dz/d5/L2dBISEvZ0FBIS9nQSEh/" TargetMode="External"/><Relationship Id="rId76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7" Type="http://schemas.openxmlformats.org/officeDocument/2006/relationships/hyperlink" Target="https://contrataciondelestado.es/wps/portal/!ut/p/b0/04_Sj9CPykssy0xPLMnMz0vMAfIjU1JTC3Iy87KtUlJLEnNyUuNzMpMzSxKTgQr0w_Wj9KMyU1zLcvQj_cKCU7KLnIzyMvz9QzPNLZxyqzL8A21t9Qtycx0BrCCUeg!!/" TargetMode="External"/><Relationship Id="rId71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TargetMode="External"/><Relationship Id="rId2" Type="http://schemas.openxmlformats.org/officeDocument/2006/relationships/hyperlink" Target="https://contrataciondelestado.es/wps/portal/!ut/p/b0/04_Sj9CPykssy0xPLMnMz0vMAfIjU1JTC3Iy87KtUlJLEnNyUuNzMpMzSxKTgQr0w_Wj9KMyU1zLcvQjy4P9THyjjCLKA70qilPDMpILi7Izym1t9Qtycx0BJ7rwew!!/" TargetMode="External"/><Relationship Id="rId29" Type="http://schemas.openxmlformats.org/officeDocument/2006/relationships/hyperlink" Target="https://contrataciondelestado.es/wps/portal/!ut/p/b0/DcrBCkBAEADQT5qDpJSDRI62iN2Lxs6myezaspS_5_jqgYEFTMCHd0x8BpTfmpyLwuEoySUUcauw5YT2DzCDAcPUPgK6GMjnU-dHbZG2PmveS92qqiB6X390f3O9/" TargetMode="External"/><Relationship Id="rId24" Type="http://schemas.openxmlformats.org/officeDocument/2006/relationships/hyperlink" Target="https://contrataciondelestado.es/wps/portal/plataforma/buscadores/detalle/!ut/p/z1/hU_JDoIwEP0i02mBIkegpRRBQBalF0JiYkhYjDF8v0W9KnN7mbcihS5ITd3S37pnP0_doHGjaGvy1PeDkMC-MBiQmFUVDVdIUI3OWxSl3_DjXNB69aZYhm_WUZ3RQgoAGQYsrrAFgtAv4Y9HozvYrVvz3JWOAal30h2iLCkzQTAARdU0P0a9p1i9-itfBtRgG0zbAtABH70QILEnwMSHIwOa2TzieblGbOnvY-DIXTO2Sem-ACYJvC8!/dz/d5/L2dBISEvZ0FBIS9nQSEh/" TargetMode="External"/><Relationship Id="rId40" Type="http://schemas.openxmlformats.org/officeDocument/2006/relationships/hyperlink" Target="https://contrataciondelestado.es/wps/portal/plataforma/buscadores/detalle/!ut/p/z1/hY9LD4IwEIR_kem2QKFHHqUUQUAeSi-ExMSQ8DDG8Psthqu6t8l-MzuLFLoiNffrcO9fwzL3o9atop3JM98PIwJOaQRAkqCuabRJghp0-YcovYYv44L2qw9iGb7ZxE1OSykAZBQGSY0tEITuwI-MVnewO7fhhSuZAZl31h3iPK1yQTAARfW8PCf9T7llDTe-jqjFjsOA2owZu18IkNgTYOLjKQCa2zzmRbWd-Od_TCGTh3bq0sp9A4tcC_U!/dz/d5/L2dBISEvZ0FBIS9nQSEh/" TargetMode="External"/><Relationship Id="rId45" Type="http://schemas.openxmlformats.org/officeDocument/2006/relationships/hyperlink" Target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sgnGDnbs3S8ESOwLMPHxxIDmNo95UW0n_vkfU-jKQzt1aeW9AfFAZwk!/dz/d5/L2dBISEvZ0FBIS9nQSEh/" TargetMode="External"/><Relationship Id="rId66" Type="http://schemas.openxmlformats.org/officeDocument/2006/relationships/hyperlink" Target="https://contrataciondelestado.es/wps/portal/plataforma/buscadores/detalle/!ut/p/z1/hY9LD4IwEIR_kem2QJEj0FKKICAPpRdCYmJIeBhj-P0Wo0dlb5P9ZnYWKXRBauqW_tY9-3nqBq0bRVuTp74fhAT2hcGAxKyqaLhKgmp03kKUXsOPcUH71RuxDN-sozqjhRQAMgxYXGELBKEf4E9GozvYrVvz3JWOAal30h2iLCkzQTAARdU0P0b9T7Fm9Ve-DKjBFjEtCtj4-oUAiT0BJj4cGdDM5hHPy_XElv8-Bo7cNWOblO4LO9361g!!/dz/d5/L2dBISEvZ0FBIS9nQSE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1EF5-B05B-4EA4-B82C-4855827ABFA9}">
  <dimension ref="A1:Q84"/>
  <sheetViews>
    <sheetView tabSelected="1" zoomScale="80" zoomScaleNormal="80" workbookViewId="0">
      <pane xSplit="3" ySplit="1" topLeftCell="G72" activePane="bottomRight" state="frozen"/>
      <selection pane="topRight" activeCell="D1" sqref="D1"/>
      <selection pane="bottomLeft" activeCell="A2" sqref="A2"/>
      <selection pane="bottomRight" activeCell="G79" sqref="G79"/>
    </sheetView>
  </sheetViews>
  <sheetFormatPr baseColWidth="10" defaultColWidth="8.88671875" defaultRowHeight="18" x14ac:dyDescent="0.3"/>
  <cols>
    <col min="1" max="1" width="15.6640625" style="5" hidden="1" customWidth="1"/>
    <col min="2" max="2" width="16.6640625" style="65" hidden="1" customWidth="1"/>
    <col min="3" max="3" width="26" style="33" customWidth="1"/>
    <col min="4" max="4" width="18" style="33" hidden="1" customWidth="1"/>
    <col min="5" max="5" width="22.6640625" style="33" hidden="1" customWidth="1"/>
    <col min="6" max="6" width="18" style="33" hidden="1" customWidth="1"/>
    <col min="7" max="7" width="50.6640625" style="65" customWidth="1"/>
    <col min="8" max="8" width="15.33203125" style="33" customWidth="1"/>
    <col min="9" max="9" width="12.6640625" style="33" bestFit="1" customWidth="1"/>
    <col min="10" max="10" width="17.33203125" style="33" customWidth="1"/>
    <col min="11" max="11" width="15.33203125" style="33" customWidth="1"/>
    <col min="12" max="12" width="16.6640625" style="66" customWidth="1"/>
    <col min="13" max="13" width="18.44140625" style="33" bestFit="1" customWidth="1"/>
    <col min="14" max="14" width="18" style="67" customWidth="1"/>
    <col min="15" max="15" width="12.6640625" style="33" bestFit="1" customWidth="1"/>
    <col min="16" max="16" width="31.21875" style="65" customWidth="1"/>
    <col min="17" max="17" width="18" style="33" customWidth="1"/>
    <col min="18" max="16384" width="8.88671875" style="5"/>
  </cols>
  <sheetData>
    <row r="1" spans="1:17" ht="72" x14ac:dyDescent="0.3">
      <c r="A1" s="1" t="s">
        <v>0</v>
      </c>
      <c r="B1" s="7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4" t="s">
        <v>13</v>
      </c>
      <c r="O1" s="2" t="s">
        <v>14</v>
      </c>
      <c r="P1" s="3" t="s">
        <v>15</v>
      </c>
      <c r="Q1" s="2" t="s">
        <v>16</v>
      </c>
    </row>
    <row r="2" spans="1:17" x14ac:dyDescent="0.3">
      <c r="A2" s="6"/>
      <c r="B2" s="73"/>
      <c r="C2" s="82" t="s">
        <v>17</v>
      </c>
      <c r="D2" s="7" t="s">
        <v>18</v>
      </c>
      <c r="E2" s="8" t="s">
        <v>19</v>
      </c>
      <c r="F2" s="7" t="s">
        <v>20</v>
      </c>
      <c r="G2" s="9" t="s">
        <v>21</v>
      </c>
      <c r="H2" s="10">
        <v>45696</v>
      </c>
      <c r="I2" s="10">
        <v>45696</v>
      </c>
      <c r="J2" s="10">
        <v>46061</v>
      </c>
      <c r="K2" s="11" t="s">
        <v>22</v>
      </c>
      <c r="L2" s="12">
        <v>245000</v>
      </c>
      <c r="M2" s="12">
        <v>245000</v>
      </c>
      <c r="N2" s="13">
        <v>234182.99</v>
      </c>
      <c r="O2" s="11">
        <v>1</v>
      </c>
      <c r="P2" s="14" t="s">
        <v>23</v>
      </c>
      <c r="Q2" s="83" t="s">
        <v>24</v>
      </c>
    </row>
    <row r="3" spans="1:17" ht="36" x14ac:dyDescent="0.3">
      <c r="A3" s="6"/>
      <c r="B3" s="73"/>
      <c r="C3" s="82" t="s">
        <v>25</v>
      </c>
      <c r="D3" s="7" t="s">
        <v>18</v>
      </c>
      <c r="E3" s="8" t="s">
        <v>26</v>
      </c>
      <c r="F3" s="7" t="s">
        <v>20</v>
      </c>
      <c r="G3" s="9" t="s">
        <v>27</v>
      </c>
      <c r="H3" s="10">
        <v>45723</v>
      </c>
      <c r="I3" s="10">
        <v>45723</v>
      </c>
      <c r="J3" s="10">
        <v>46087</v>
      </c>
      <c r="K3" s="11" t="s">
        <v>28</v>
      </c>
      <c r="L3" s="12">
        <v>69966.16</v>
      </c>
      <c r="M3" s="12">
        <v>139932.32</v>
      </c>
      <c r="N3" s="12">
        <v>139932.32</v>
      </c>
      <c r="O3" s="11">
        <v>7</v>
      </c>
      <c r="P3" s="14" t="s">
        <v>29</v>
      </c>
      <c r="Q3" s="83" t="s">
        <v>30</v>
      </c>
    </row>
    <row r="4" spans="1:17" ht="54" x14ac:dyDescent="0.3">
      <c r="A4" s="6"/>
      <c r="B4" s="73"/>
      <c r="C4" s="104" t="s">
        <v>31</v>
      </c>
      <c r="D4" s="7" t="s">
        <v>18</v>
      </c>
      <c r="E4" s="8" t="s">
        <v>26</v>
      </c>
      <c r="F4" s="7" t="s">
        <v>20</v>
      </c>
      <c r="G4" s="9" t="s">
        <v>32</v>
      </c>
      <c r="H4" s="10">
        <v>45695</v>
      </c>
      <c r="I4" s="10">
        <v>45695</v>
      </c>
      <c r="J4" s="10">
        <v>46059</v>
      </c>
      <c r="K4" s="11" t="s">
        <v>33</v>
      </c>
      <c r="L4" s="12">
        <v>25000.2</v>
      </c>
      <c r="M4" s="12">
        <v>75000.600000000006</v>
      </c>
      <c r="N4" s="15">
        <v>24508.13</v>
      </c>
      <c r="O4" s="11">
        <v>1</v>
      </c>
      <c r="P4" s="14" t="s">
        <v>34</v>
      </c>
      <c r="Q4" s="83" t="s">
        <v>24</v>
      </c>
    </row>
    <row r="5" spans="1:17" ht="54" x14ac:dyDescent="0.3">
      <c r="A5" s="6"/>
      <c r="B5" s="73"/>
      <c r="C5" s="84" t="s">
        <v>35</v>
      </c>
      <c r="D5" s="7" t="s">
        <v>18</v>
      </c>
      <c r="E5" s="8" t="s">
        <v>26</v>
      </c>
      <c r="F5" s="7" t="s">
        <v>20</v>
      </c>
      <c r="G5" s="9" t="s">
        <v>36</v>
      </c>
      <c r="H5" s="10">
        <v>45707</v>
      </c>
      <c r="I5" s="10">
        <v>45717</v>
      </c>
      <c r="J5" s="10">
        <v>46446</v>
      </c>
      <c r="K5" s="11" t="s">
        <v>37</v>
      </c>
      <c r="L5" s="12">
        <v>21153.72</v>
      </c>
      <c r="M5" s="12">
        <v>52884.3</v>
      </c>
      <c r="N5" s="12">
        <v>52884.3</v>
      </c>
      <c r="O5" s="11">
        <v>2</v>
      </c>
      <c r="P5" s="14" t="s">
        <v>38</v>
      </c>
      <c r="Q5" s="83" t="s">
        <v>24</v>
      </c>
    </row>
    <row r="6" spans="1:17" ht="36" x14ac:dyDescent="0.3">
      <c r="A6" s="6"/>
      <c r="B6" s="73"/>
      <c r="C6" s="84" t="s">
        <v>39</v>
      </c>
      <c r="D6" s="7" t="s">
        <v>18</v>
      </c>
      <c r="E6" s="8" t="s">
        <v>26</v>
      </c>
      <c r="F6" s="7" t="s">
        <v>20</v>
      </c>
      <c r="G6" s="9" t="s">
        <v>40</v>
      </c>
      <c r="H6" s="10">
        <v>45707</v>
      </c>
      <c r="I6" s="10">
        <v>45713</v>
      </c>
      <c r="J6" s="10">
        <v>46077</v>
      </c>
      <c r="K6" s="11" t="s">
        <v>28</v>
      </c>
      <c r="L6" s="12">
        <v>47173.66</v>
      </c>
      <c r="M6" s="12">
        <v>94347.31</v>
      </c>
      <c r="N6" s="15">
        <v>89911.66</v>
      </c>
      <c r="O6" s="11">
        <v>1</v>
      </c>
      <c r="P6" s="14" t="s">
        <v>41</v>
      </c>
      <c r="Q6" s="83" t="s">
        <v>30</v>
      </c>
    </row>
    <row r="7" spans="1:17" ht="54" x14ac:dyDescent="0.3">
      <c r="A7" s="6"/>
      <c r="B7" s="73"/>
      <c r="C7" s="84" t="s">
        <v>42</v>
      </c>
      <c r="D7" s="7" t="s">
        <v>43</v>
      </c>
      <c r="E7" s="8" t="s">
        <v>44</v>
      </c>
      <c r="F7" s="7" t="s">
        <v>45</v>
      </c>
      <c r="G7" s="9" t="s">
        <v>46</v>
      </c>
      <c r="H7" s="10">
        <v>45758</v>
      </c>
      <c r="I7" s="10">
        <v>45770</v>
      </c>
      <c r="J7" s="10">
        <v>47595</v>
      </c>
      <c r="K7" s="11" t="s">
        <v>47</v>
      </c>
      <c r="L7" s="12">
        <v>1615000</v>
      </c>
      <c r="M7" s="12">
        <v>1615000</v>
      </c>
      <c r="N7" s="15">
        <v>1611225</v>
      </c>
      <c r="O7" s="11">
        <v>1</v>
      </c>
      <c r="P7" s="14" t="s">
        <v>48</v>
      </c>
      <c r="Q7" s="83" t="s">
        <v>30</v>
      </c>
    </row>
    <row r="8" spans="1:17" ht="33.6" x14ac:dyDescent="0.3">
      <c r="A8" s="6"/>
      <c r="B8" s="73"/>
      <c r="C8" s="84" t="s">
        <v>49</v>
      </c>
      <c r="D8" s="7" t="s">
        <v>18</v>
      </c>
      <c r="E8" s="16" t="s">
        <v>26</v>
      </c>
      <c r="F8" s="7" t="s">
        <v>45</v>
      </c>
      <c r="G8" s="9" t="s">
        <v>50</v>
      </c>
      <c r="H8" s="10">
        <v>45715</v>
      </c>
      <c r="I8" s="10">
        <v>45715</v>
      </c>
      <c r="J8" s="10">
        <v>46444</v>
      </c>
      <c r="K8" s="11" t="s">
        <v>51</v>
      </c>
      <c r="L8" s="12">
        <v>22000</v>
      </c>
      <c r="M8" s="12">
        <v>33000</v>
      </c>
      <c r="N8" s="15">
        <v>22000</v>
      </c>
      <c r="O8" s="11">
        <v>1</v>
      </c>
      <c r="P8" s="17" t="s">
        <v>52</v>
      </c>
      <c r="Q8" s="83" t="s">
        <v>30</v>
      </c>
    </row>
    <row r="9" spans="1:17" ht="36" x14ac:dyDescent="0.3">
      <c r="A9" s="6"/>
      <c r="B9" s="73"/>
      <c r="C9" s="105" t="s">
        <v>53</v>
      </c>
      <c r="D9" s="7" t="s">
        <v>18</v>
      </c>
      <c r="E9" s="16" t="s">
        <v>44</v>
      </c>
      <c r="F9" s="7" t="s">
        <v>20</v>
      </c>
      <c r="G9" s="9" t="s">
        <v>54</v>
      </c>
      <c r="H9" s="10">
        <v>45740</v>
      </c>
      <c r="I9" s="10">
        <v>45740</v>
      </c>
      <c r="J9" s="10">
        <v>46469</v>
      </c>
      <c r="K9" s="11" t="s">
        <v>55</v>
      </c>
      <c r="L9" s="12">
        <v>33000</v>
      </c>
      <c r="M9" s="12">
        <v>33900</v>
      </c>
      <c r="N9" s="13">
        <v>33900</v>
      </c>
      <c r="O9" s="11">
        <v>1</v>
      </c>
      <c r="P9" s="17" t="s">
        <v>56</v>
      </c>
      <c r="Q9" s="83" t="s">
        <v>24</v>
      </c>
    </row>
    <row r="10" spans="1:17" ht="54" x14ac:dyDescent="0.3">
      <c r="A10" s="6"/>
      <c r="B10" s="73"/>
      <c r="C10" s="105" t="s">
        <v>57</v>
      </c>
      <c r="D10" s="7" t="s">
        <v>58</v>
      </c>
      <c r="E10" s="16" t="s">
        <v>19</v>
      </c>
      <c r="F10" s="7" t="s">
        <v>20</v>
      </c>
      <c r="G10" s="9" t="s">
        <v>59</v>
      </c>
      <c r="H10" s="10">
        <v>45771</v>
      </c>
      <c r="I10" s="10">
        <v>45771</v>
      </c>
      <c r="J10" s="10">
        <v>47596</v>
      </c>
      <c r="K10" s="11" t="s">
        <v>47</v>
      </c>
      <c r="L10" s="12">
        <v>18505050</v>
      </c>
      <c r="M10" s="12">
        <v>18505050</v>
      </c>
      <c r="N10" s="15" t="s">
        <v>60</v>
      </c>
      <c r="O10" s="18">
        <v>2</v>
      </c>
      <c r="P10" s="14" t="s">
        <v>61</v>
      </c>
      <c r="Q10" s="83" t="s">
        <v>24</v>
      </c>
    </row>
    <row r="11" spans="1:17" ht="36" x14ac:dyDescent="0.3">
      <c r="A11" s="6"/>
      <c r="B11" s="73"/>
      <c r="C11" s="84" t="s">
        <v>62</v>
      </c>
      <c r="D11" s="7" t="s">
        <v>18</v>
      </c>
      <c r="E11" s="8" t="s">
        <v>26</v>
      </c>
      <c r="F11" s="7" t="s">
        <v>20</v>
      </c>
      <c r="G11" s="9" t="s">
        <v>63</v>
      </c>
      <c r="H11" s="10">
        <v>45720</v>
      </c>
      <c r="I11" s="10">
        <v>45720</v>
      </c>
      <c r="J11" s="10">
        <v>45991</v>
      </c>
      <c r="K11" s="11" t="s">
        <v>64</v>
      </c>
      <c r="L11" s="12">
        <v>37400</v>
      </c>
      <c r="M11" s="12">
        <v>37400</v>
      </c>
      <c r="N11" s="15">
        <v>33000</v>
      </c>
      <c r="O11" s="11">
        <v>4</v>
      </c>
      <c r="P11" s="14" t="s">
        <v>65</v>
      </c>
      <c r="Q11" s="83" t="s">
        <v>30</v>
      </c>
    </row>
    <row r="12" spans="1:17" ht="54" x14ac:dyDescent="0.3">
      <c r="A12" s="6"/>
      <c r="B12" s="73"/>
      <c r="C12" s="105" t="s">
        <v>66</v>
      </c>
      <c r="D12" s="7" t="s">
        <v>58</v>
      </c>
      <c r="E12" s="16" t="s">
        <v>19</v>
      </c>
      <c r="F12" s="7" t="s">
        <v>20</v>
      </c>
      <c r="G12" s="14" t="s">
        <v>67</v>
      </c>
      <c r="H12" s="10">
        <v>45791</v>
      </c>
      <c r="I12" s="10">
        <v>45799</v>
      </c>
      <c r="J12" s="10">
        <v>46528</v>
      </c>
      <c r="K12" s="11" t="s">
        <v>37</v>
      </c>
      <c r="L12" s="12">
        <v>220000</v>
      </c>
      <c r="M12" s="12">
        <v>550000</v>
      </c>
      <c r="N12" s="15" t="s">
        <v>68</v>
      </c>
      <c r="O12" s="18">
        <v>4</v>
      </c>
      <c r="P12" s="14" t="s">
        <v>69</v>
      </c>
      <c r="Q12" s="83" t="s">
        <v>24</v>
      </c>
    </row>
    <row r="13" spans="1:17" ht="33.6" customHeight="1" x14ac:dyDescent="0.3">
      <c r="A13" s="6"/>
      <c r="B13" s="74"/>
      <c r="C13" s="105" t="s">
        <v>70</v>
      </c>
      <c r="D13" s="7" t="s">
        <v>18</v>
      </c>
      <c r="E13" s="16" t="s">
        <v>44</v>
      </c>
      <c r="F13" s="7" t="s">
        <v>20</v>
      </c>
      <c r="G13" s="14" t="s">
        <v>71</v>
      </c>
      <c r="H13" s="10">
        <v>45701</v>
      </c>
      <c r="I13" s="10">
        <v>45702</v>
      </c>
      <c r="J13" s="10">
        <v>46022</v>
      </c>
      <c r="K13" s="11">
        <v>9.5</v>
      </c>
      <c r="L13" s="12">
        <v>5000</v>
      </c>
      <c r="M13" s="12">
        <v>5000</v>
      </c>
      <c r="N13" s="15" t="s">
        <v>72</v>
      </c>
      <c r="O13" s="18">
        <v>1</v>
      </c>
      <c r="P13" s="14" t="s">
        <v>73</v>
      </c>
      <c r="Q13" s="83" t="s">
        <v>30</v>
      </c>
    </row>
    <row r="14" spans="1:17" ht="31.5" customHeight="1" x14ac:dyDescent="0.3">
      <c r="A14" s="6"/>
      <c r="B14" s="73"/>
      <c r="C14" s="105" t="s">
        <v>74</v>
      </c>
      <c r="D14" s="7" t="s">
        <v>58</v>
      </c>
      <c r="E14" s="16" t="s">
        <v>19</v>
      </c>
      <c r="F14" s="7" t="s">
        <v>20</v>
      </c>
      <c r="G14" s="14" t="s">
        <v>75</v>
      </c>
      <c r="H14" s="10">
        <v>45831</v>
      </c>
      <c r="I14" s="10">
        <v>45831</v>
      </c>
      <c r="J14" s="10">
        <v>46926</v>
      </c>
      <c r="K14" s="11" t="s">
        <v>76</v>
      </c>
      <c r="L14" s="12">
        <v>1730564.36</v>
      </c>
      <c r="M14" s="12">
        <v>2307419.12</v>
      </c>
      <c r="N14" s="15" t="s">
        <v>77</v>
      </c>
      <c r="O14" s="18">
        <v>8</v>
      </c>
      <c r="P14" s="14" t="s">
        <v>78</v>
      </c>
      <c r="Q14" s="83" t="s">
        <v>24</v>
      </c>
    </row>
    <row r="15" spans="1:17" ht="72" x14ac:dyDescent="0.3">
      <c r="A15" s="6"/>
      <c r="B15" s="73"/>
      <c r="C15" s="105" t="s">
        <v>79</v>
      </c>
      <c r="D15" s="7" t="s">
        <v>58</v>
      </c>
      <c r="E15" s="16" t="s">
        <v>19</v>
      </c>
      <c r="F15" s="7" t="s">
        <v>20</v>
      </c>
      <c r="G15" s="14" t="s">
        <v>80</v>
      </c>
      <c r="H15" s="10">
        <v>45834</v>
      </c>
      <c r="I15" s="10">
        <v>45834</v>
      </c>
      <c r="J15" s="10">
        <v>46563</v>
      </c>
      <c r="K15" s="10" t="s">
        <v>81</v>
      </c>
      <c r="L15" s="12">
        <v>360000</v>
      </c>
      <c r="M15" s="12">
        <v>720000</v>
      </c>
      <c r="N15" s="15" t="s">
        <v>82</v>
      </c>
      <c r="O15" s="18">
        <v>3</v>
      </c>
      <c r="P15" s="14" t="s">
        <v>83</v>
      </c>
      <c r="Q15" s="83" t="s">
        <v>24</v>
      </c>
    </row>
    <row r="16" spans="1:17" ht="36" x14ac:dyDescent="0.3">
      <c r="A16" s="6"/>
      <c r="B16" s="73"/>
      <c r="C16" s="105" t="s">
        <v>84</v>
      </c>
      <c r="D16" s="7" t="s">
        <v>18</v>
      </c>
      <c r="E16" s="16" t="s">
        <v>26</v>
      </c>
      <c r="F16" s="19" t="s">
        <v>45</v>
      </c>
      <c r="G16" s="14" t="s">
        <v>85</v>
      </c>
      <c r="H16" s="10">
        <v>45733</v>
      </c>
      <c r="I16" s="10">
        <v>45735</v>
      </c>
      <c r="J16" s="10">
        <v>46160</v>
      </c>
      <c r="K16" s="10" t="s">
        <v>86</v>
      </c>
      <c r="L16" s="12">
        <v>14350</v>
      </c>
      <c r="M16" s="12">
        <v>14350</v>
      </c>
      <c r="N16" s="15">
        <v>14350</v>
      </c>
      <c r="O16" s="18">
        <v>1</v>
      </c>
      <c r="P16" s="14" t="s">
        <v>87</v>
      </c>
      <c r="Q16" s="83" t="s">
        <v>24</v>
      </c>
    </row>
    <row r="17" spans="1:17" ht="36" x14ac:dyDescent="0.3">
      <c r="A17" s="6"/>
      <c r="B17" s="73"/>
      <c r="C17" s="107" t="s">
        <v>88</v>
      </c>
      <c r="D17" s="7" t="s">
        <v>18</v>
      </c>
      <c r="E17" s="16" t="s">
        <v>26</v>
      </c>
      <c r="F17" s="19" t="s">
        <v>45</v>
      </c>
      <c r="G17" s="14" t="s">
        <v>89</v>
      </c>
      <c r="H17" s="10">
        <v>45757</v>
      </c>
      <c r="I17" s="10">
        <v>45757</v>
      </c>
      <c r="J17" s="10">
        <v>46121</v>
      </c>
      <c r="K17" s="10" t="s">
        <v>28</v>
      </c>
      <c r="L17" s="12">
        <v>14462.81</v>
      </c>
      <c r="M17" s="12">
        <v>28925.62</v>
      </c>
      <c r="N17" s="15">
        <v>14462.81</v>
      </c>
      <c r="O17" s="18">
        <v>5</v>
      </c>
      <c r="P17" s="14" t="s">
        <v>90</v>
      </c>
      <c r="Q17" s="83" t="s">
        <v>30</v>
      </c>
    </row>
    <row r="18" spans="1:17" ht="54" x14ac:dyDescent="0.3">
      <c r="A18" s="6"/>
      <c r="B18" s="73"/>
      <c r="C18" s="84" t="s">
        <v>91</v>
      </c>
      <c r="D18" s="7" t="s">
        <v>58</v>
      </c>
      <c r="E18" s="8" t="s">
        <v>19</v>
      </c>
      <c r="F18" s="7" t="s">
        <v>20</v>
      </c>
      <c r="G18" s="9" t="s">
        <v>92</v>
      </c>
      <c r="H18" s="10">
        <v>45859</v>
      </c>
      <c r="I18" s="10">
        <v>45859</v>
      </c>
      <c r="J18" s="10">
        <v>46954</v>
      </c>
      <c r="K18" s="11" t="s">
        <v>93</v>
      </c>
      <c r="L18" s="12">
        <v>1414800</v>
      </c>
      <c r="M18" s="12">
        <v>1414800</v>
      </c>
      <c r="N18" s="15">
        <f>M18</f>
        <v>1414800</v>
      </c>
      <c r="O18" s="11">
        <v>4</v>
      </c>
      <c r="P18" s="14" t="s">
        <v>69</v>
      </c>
      <c r="Q18" s="83" t="s">
        <v>24</v>
      </c>
    </row>
    <row r="19" spans="1:17" ht="72" x14ac:dyDescent="0.3">
      <c r="A19" s="20"/>
      <c r="B19" s="75"/>
      <c r="C19" s="105" t="s">
        <v>94</v>
      </c>
      <c r="D19" s="7" t="s">
        <v>18</v>
      </c>
      <c r="E19" s="16" t="s">
        <v>26</v>
      </c>
      <c r="F19" s="21" t="s">
        <v>20</v>
      </c>
      <c r="G19" s="22" t="s">
        <v>95</v>
      </c>
      <c r="H19" s="10">
        <v>45770</v>
      </c>
      <c r="I19" s="10">
        <v>45782</v>
      </c>
      <c r="J19" s="10">
        <v>46146</v>
      </c>
      <c r="K19" s="11" t="s">
        <v>33</v>
      </c>
      <c r="L19" s="23">
        <v>2651.67</v>
      </c>
      <c r="M19" s="23">
        <v>7955.02</v>
      </c>
      <c r="N19" s="24">
        <f>(7955.02/3)*2</f>
        <v>5303.3466666666673</v>
      </c>
      <c r="O19" s="25">
        <v>3</v>
      </c>
      <c r="P19" s="26" t="s">
        <v>96</v>
      </c>
      <c r="Q19" s="83" t="s">
        <v>24</v>
      </c>
    </row>
    <row r="20" spans="1:17" ht="72" x14ac:dyDescent="0.3">
      <c r="A20" s="27"/>
      <c r="B20" s="76"/>
      <c r="C20" s="105" t="s">
        <v>97</v>
      </c>
      <c r="D20" s="7" t="s">
        <v>18</v>
      </c>
      <c r="E20" s="8" t="s">
        <v>19</v>
      </c>
      <c r="F20" s="7" t="s">
        <v>20</v>
      </c>
      <c r="G20" s="9" t="s">
        <v>98</v>
      </c>
      <c r="H20" s="10">
        <v>45785</v>
      </c>
      <c r="I20" s="10">
        <v>45785</v>
      </c>
      <c r="J20" s="10">
        <v>46880</v>
      </c>
      <c r="K20" s="11" t="s">
        <v>93</v>
      </c>
      <c r="L20" s="12">
        <v>167667</v>
      </c>
      <c r="M20" s="12">
        <v>167667</v>
      </c>
      <c r="N20" s="15" t="s">
        <v>99</v>
      </c>
      <c r="O20" s="11">
        <v>1</v>
      </c>
      <c r="P20" s="14" t="s">
        <v>34</v>
      </c>
      <c r="Q20" s="83" t="s">
        <v>24</v>
      </c>
    </row>
    <row r="21" spans="1:17" s="28" customFormat="1" x14ac:dyDescent="0.5">
      <c r="A21" s="27"/>
      <c r="B21" s="76"/>
      <c r="C21" s="105" t="s">
        <v>100</v>
      </c>
      <c r="D21" s="7" t="s">
        <v>58</v>
      </c>
      <c r="E21" s="8" t="s">
        <v>19</v>
      </c>
      <c r="F21" s="7" t="s">
        <v>20</v>
      </c>
      <c r="G21" s="9" t="s">
        <v>101</v>
      </c>
      <c r="H21" s="10">
        <v>45838</v>
      </c>
      <c r="I21" s="10">
        <v>45838</v>
      </c>
      <c r="J21" s="10">
        <v>47663</v>
      </c>
      <c r="K21" s="11" t="s">
        <v>47</v>
      </c>
      <c r="L21" s="12">
        <v>630000</v>
      </c>
      <c r="M21" s="12">
        <v>630000</v>
      </c>
      <c r="N21" s="15">
        <v>630000</v>
      </c>
      <c r="O21" s="11">
        <v>4</v>
      </c>
      <c r="P21" s="14" t="s">
        <v>102</v>
      </c>
      <c r="Q21" s="83" t="s">
        <v>24</v>
      </c>
    </row>
    <row r="22" spans="1:17" ht="108" x14ac:dyDescent="0.3">
      <c r="A22" s="6"/>
      <c r="B22" s="73"/>
      <c r="C22" s="84" t="s">
        <v>103</v>
      </c>
      <c r="D22" s="7" t="s">
        <v>18</v>
      </c>
      <c r="E22" s="8" t="s">
        <v>19</v>
      </c>
      <c r="F22" s="7" t="s">
        <v>20</v>
      </c>
      <c r="G22" s="29" t="s">
        <v>104</v>
      </c>
      <c r="H22" s="10">
        <v>45950</v>
      </c>
      <c r="I22" s="10">
        <v>45950</v>
      </c>
      <c r="J22" s="10">
        <v>46679</v>
      </c>
      <c r="K22" s="11" t="s">
        <v>55</v>
      </c>
      <c r="L22" s="12">
        <v>73335</v>
      </c>
      <c r="M22" s="12">
        <v>73335</v>
      </c>
      <c r="N22" s="15">
        <v>68000</v>
      </c>
      <c r="O22" s="11">
        <v>3</v>
      </c>
      <c r="P22" s="14" t="s">
        <v>105</v>
      </c>
      <c r="Q22" s="83" t="s">
        <v>30</v>
      </c>
    </row>
    <row r="23" spans="1:17" ht="90" x14ac:dyDescent="0.3">
      <c r="A23" s="6"/>
      <c r="B23" s="73"/>
      <c r="C23" s="84" t="s">
        <v>103</v>
      </c>
      <c r="D23" s="7" t="s">
        <v>18</v>
      </c>
      <c r="E23" s="8" t="s">
        <v>19</v>
      </c>
      <c r="F23" s="7" t="s">
        <v>20</v>
      </c>
      <c r="G23" s="29" t="s">
        <v>106</v>
      </c>
      <c r="H23" s="10" t="s">
        <v>107</v>
      </c>
      <c r="I23" s="10" t="s">
        <v>107</v>
      </c>
      <c r="J23" s="10">
        <v>46690</v>
      </c>
      <c r="K23" s="11" t="s">
        <v>55</v>
      </c>
      <c r="L23" s="12">
        <v>146665</v>
      </c>
      <c r="M23" s="12">
        <v>146665</v>
      </c>
      <c r="N23" s="15">
        <v>64000</v>
      </c>
      <c r="O23" s="11">
        <v>6</v>
      </c>
      <c r="P23" s="14" t="s">
        <v>108</v>
      </c>
      <c r="Q23" s="83" t="s">
        <v>24</v>
      </c>
    </row>
    <row r="24" spans="1:17" ht="36" x14ac:dyDescent="0.3">
      <c r="A24" s="6"/>
      <c r="B24" s="73"/>
      <c r="C24" s="105" t="s">
        <v>109</v>
      </c>
      <c r="D24" s="7" t="s">
        <v>18</v>
      </c>
      <c r="E24" s="8" t="s">
        <v>26</v>
      </c>
      <c r="F24" s="7" t="s">
        <v>20</v>
      </c>
      <c r="G24" s="9" t="s">
        <v>110</v>
      </c>
      <c r="H24" s="10">
        <v>45799</v>
      </c>
      <c r="I24" s="10">
        <v>45799</v>
      </c>
      <c r="J24" s="10">
        <v>47624</v>
      </c>
      <c r="K24" s="11" t="s">
        <v>47</v>
      </c>
      <c r="L24" s="12">
        <v>50000</v>
      </c>
      <c r="M24" s="12">
        <v>50000</v>
      </c>
      <c r="N24" s="15" t="s">
        <v>111</v>
      </c>
      <c r="O24" s="11">
        <v>1</v>
      </c>
      <c r="P24" s="14" t="s">
        <v>112</v>
      </c>
      <c r="Q24" s="83" t="s">
        <v>30</v>
      </c>
    </row>
    <row r="25" spans="1:17" ht="54" x14ac:dyDescent="0.3">
      <c r="A25" s="6"/>
      <c r="B25" s="74"/>
      <c r="C25" s="105" t="s">
        <v>113</v>
      </c>
      <c r="D25" s="7" t="s">
        <v>18</v>
      </c>
      <c r="E25" s="8" t="s">
        <v>26</v>
      </c>
      <c r="F25" s="7" t="s">
        <v>20</v>
      </c>
      <c r="G25" s="9" t="s">
        <v>114</v>
      </c>
      <c r="H25" s="10">
        <v>45800</v>
      </c>
      <c r="I25" s="10">
        <v>45800</v>
      </c>
      <c r="J25" s="10">
        <v>45983</v>
      </c>
      <c r="K25" s="11" t="s">
        <v>115</v>
      </c>
      <c r="L25" s="12">
        <v>49587</v>
      </c>
      <c r="M25" s="12">
        <v>49587</v>
      </c>
      <c r="N25" s="15" t="s">
        <v>116</v>
      </c>
      <c r="O25" s="18">
        <v>3</v>
      </c>
      <c r="P25" s="14" t="s">
        <v>117</v>
      </c>
      <c r="Q25" s="83" t="s">
        <v>24</v>
      </c>
    </row>
    <row r="26" spans="1:17" ht="54" x14ac:dyDescent="0.3">
      <c r="A26" s="6"/>
      <c r="B26" s="73"/>
      <c r="C26" s="105" t="s">
        <v>118</v>
      </c>
      <c r="D26" s="7" t="s">
        <v>18</v>
      </c>
      <c r="E26" s="8" t="s">
        <v>26</v>
      </c>
      <c r="F26" s="7" t="s">
        <v>20</v>
      </c>
      <c r="G26" s="9" t="s">
        <v>119</v>
      </c>
      <c r="H26" s="10">
        <v>45793</v>
      </c>
      <c r="I26" s="10">
        <v>45809</v>
      </c>
      <c r="J26" s="10">
        <v>46537</v>
      </c>
      <c r="K26" s="11" t="s">
        <v>81</v>
      </c>
      <c r="L26" s="12">
        <v>3050</v>
      </c>
      <c r="M26" s="12">
        <v>6100</v>
      </c>
      <c r="N26" s="15" t="s">
        <v>120</v>
      </c>
      <c r="O26" s="18">
        <v>2</v>
      </c>
      <c r="P26" s="14" t="s">
        <v>121</v>
      </c>
      <c r="Q26" s="83" t="s">
        <v>30</v>
      </c>
    </row>
    <row r="27" spans="1:17" ht="36" x14ac:dyDescent="0.3">
      <c r="A27" s="27"/>
      <c r="B27" s="76"/>
      <c r="C27" s="105" t="s">
        <v>122</v>
      </c>
      <c r="D27" s="7" t="s">
        <v>18</v>
      </c>
      <c r="E27" s="8" t="s">
        <v>26</v>
      </c>
      <c r="F27" s="7" t="s">
        <v>20</v>
      </c>
      <c r="G27" s="9" t="s">
        <v>123</v>
      </c>
      <c r="H27" s="10">
        <v>45818</v>
      </c>
      <c r="I27" s="10">
        <v>45828</v>
      </c>
      <c r="J27" s="10">
        <v>46557</v>
      </c>
      <c r="K27" s="11" t="s">
        <v>81</v>
      </c>
      <c r="L27" s="12">
        <v>2448</v>
      </c>
      <c r="M27" s="12">
        <v>4896</v>
      </c>
      <c r="N27" s="12">
        <v>4896</v>
      </c>
      <c r="O27" s="30">
        <v>3</v>
      </c>
      <c r="P27" s="14" t="s">
        <v>124</v>
      </c>
      <c r="Q27" s="83" t="s">
        <v>30</v>
      </c>
    </row>
    <row r="28" spans="1:17" ht="54" x14ac:dyDescent="0.3">
      <c r="A28" s="27"/>
      <c r="B28" s="76"/>
      <c r="C28" s="105" t="s">
        <v>125</v>
      </c>
      <c r="D28" s="7" t="s">
        <v>18</v>
      </c>
      <c r="E28" s="85" t="s">
        <v>44</v>
      </c>
      <c r="F28" s="7" t="s">
        <v>20</v>
      </c>
      <c r="G28" s="9" t="s">
        <v>126</v>
      </c>
      <c r="H28" s="10">
        <v>45800</v>
      </c>
      <c r="I28" s="10">
        <v>45827</v>
      </c>
      <c r="J28" s="10">
        <v>46556</v>
      </c>
      <c r="K28" s="11" t="s">
        <v>81</v>
      </c>
      <c r="L28" s="12">
        <v>14844</v>
      </c>
      <c r="M28" s="12">
        <v>29688</v>
      </c>
      <c r="N28" s="12">
        <v>29688</v>
      </c>
      <c r="O28" s="30">
        <v>1</v>
      </c>
      <c r="P28" s="14" t="s">
        <v>127</v>
      </c>
      <c r="Q28" s="86" t="s">
        <v>30</v>
      </c>
    </row>
    <row r="29" spans="1:17" ht="36" x14ac:dyDescent="0.3">
      <c r="A29" s="27"/>
      <c r="B29" s="76"/>
      <c r="C29" s="105" t="s">
        <v>128</v>
      </c>
      <c r="D29" s="7" t="s">
        <v>18</v>
      </c>
      <c r="E29" s="7" t="s">
        <v>44</v>
      </c>
      <c r="F29" s="7" t="s">
        <v>20</v>
      </c>
      <c r="G29" s="9" t="s">
        <v>129</v>
      </c>
      <c r="H29" s="10">
        <v>45786</v>
      </c>
      <c r="I29" s="10">
        <v>45786</v>
      </c>
      <c r="J29" s="10">
        <v>46150</v>
      </c>
      <c r="K29" s="11" t="s">
        <v>22</v>
      </c>
      <c r="L29" s="12">
        <v>10000</v>
      </c>
      <c r="M29" s="12">
        <v>10000</v>
      </c>
      <c r="N29" s="15">
        <v>10000</v>
      </c>
      <c r="O29" s="18">
        <v>1</v>
      </c>
      <c r="P29" s="14" t="s">
        <v>130</v>
      </c>
      <c r="Q29" s="86" t="s">
        <v>30</v>
      </c>
    </row>
    <row r="30" spans="1:17" ht="36" x14ac:dyDescent="0.3">
      <c r="A30" s="27"/>
      <c r="B30" s="76"/>
      <c r="C30" s="84" t="s">
        <v>131</v>
      </c>
      <c r="D30" s="7" t="s">
        <v>58</v>
      </c>
      <c r="E30" s="85" t="s">
        <v>19</v>
      </c>
      <c r="F30" s="31" t="s">
        <v>20</v>
      </c>
      <c r="G30" s="32" t="s">
        <v>132</v>
      </c>
      <c r="H30" s="10">
        <v>45961</v>
      </c>
      <c r="I30" s="10">
        <v>45963</v>
      </c>
      <c r="J30" s="10">
        <v>46692</v>
      </c>
      <c r="K30" s="11" t="s">
        <v>81</v>
      </c>
      <c r="L30" s="12">
        <v>1275000</v>
      </c>
      <c r="M30" s="12">
        <v>2490000</v>
      </c>
      <c r="N30" s="13">
        <f>M30</f>
        <v>2490000</v>
      </c>
      <c r="O30" s="33">
        <v>3</v>
      </c>
      <c r="P30" s="14" t="s">
        <v>133</v>
      </c>
      <c r="Q30" s="86" t="s">
        <v>24</v>
      </c>
    </row>
    <row r="31" spans="1:17" ht="64.5" customHeight="1" x14ac:dyDescent="0.3">
      <c r="A31" s="27"/>
      <c r="B31" s="76"/>
      <c r="C31" s="105" t="s">
        <v>134</v>
      </c>
      <c r="D31" s="7" t="s">
        <v>58</v>
      </c>
      <c r="E31" s="7" t="s">
        <v>19</v>
      </c>
      <c r="F31" s="7" t="s">
        <v>20</v>
      </c>
      <c r="G31" s="9" t="s">
        <v>135</v>
      </c>
      <c r="H31" s="10">
        <v>45936</v>
      </c>
      <c r="I31" s="10">
        <v>45944</v>
      </c>
      <c r="J31" s="10">
        <v>47039</v>
      </c>
      <c r="K31" s="11" t="s">
        <v>136</v>
      </c>
      <c r="L31" s="12">
        <v>372000</v>
      </c>
      <c r="M31" s="12">
        <v>620000</v>
      </c>
      <c r="N31" s="15" t="s">
        <v>137</v>
      </c>
      <c r="O31" s="18">
        <v>3</v>
      </c>
      <c r="P31" s="14" t="s">
        <v>138</v>
      </c>
      <c r="Q31" s="86" t="s">
        <v>24</v>
      </c>
    </row>
    <row r="32" spans="1:17" ht="36" x14ac:dyDescent="0.3">
      <c r="A32" s="27"/>
      <c r="B32" s="76"/>
      <c r="C32" s="105" t="s">
        <v>139</v>
      </c>
      <c r="D32" s="7" t="s">
        <v>58</v>
      </c>
      <c r="E32" s="7" t="s">
        <v>19</v>
      </c>
      <c r="F32" s="7" t="s">
        <v>20</v>
      </c>
      <c r="G32" s="9" t="s">
        <v>140</v>
      </c>
      <c r="H32" s="10">
        <v>45852</v>
      </c>
      <c r="I32" s="10">
        <v>45860</v>
      </c>
      <c r="J32" s="87">
        <v>46224</v>
      </c>
      <c r="K32" s="11" t="s">
        <v>28</v>
      </c>
      <c r="L32" s="12">
        <v>300000</v>
      </c>
      <c r="M32" s="12">
        <v>1050000</v>
      </c>
      <c r="N32" s="15" t="s">
        <v>141</v>
      </c>
      <c r="O32" s="18">
        <v>2</v>
      </c>
      <c r="P32" s="14" t="s">
        <v>142</v>
      </c>
      <c r="Q32" s="86" t="s">
        <v>24</v>
      </c>
    </row>
    <row r="33" spans="1:17" ht="36" x14ac:dyDescent="0.5">
      <c r="A33" s="34"/>
      <c r="B33" s="77"/>
      <c r="C33" s="84" t="s">
        <v>143</v>
      </c>
      <c r="D33" s="7" t="s">
        <v>58</v>
      </c>
      <c r="E33" s="7" t="s">
        <v>19</v>
      </c>
      <c r="F33" s="31" t="s">
        <v>20</v>
      </c>
      <c r="G33" s="29" t="s">
        <v>144</v>
      </c>
      <c r="H33" s="10">
        <v>45980</v>
      </c>
      <c r="I33" s="10">
        <v>45992</v>
      </c>
      <c r="J33" s="10">
        <v>46721</v>
      </c>
      <c r="K33" s="11" t="s">
        <v>51</v>
      </c>
      <c r="L33" s="12">
        <v>2150000</v>
      </c>
      <c r="M33" s="12">
        <v>3225000</v>
      </c>
      <c r="N33" s="13">
        <f>M33</f>
        <v>3225000</v>
      </c>
      <c r="O33" s="11">
        <v>11</v>
      </c>
      <c r="P33" s="35" t="s">
        <v>145</v>
      </c>
      <c r="Q33" s="88" t="s">
        <v>24</v>
      </c>
    </row>
    <row r="34" spans="1:17" s="28" customFormat="1" ht="36" x14ac:dyDescent="0.5">
      <c r="A34" s="36"/>
      <c r="B34" s="78"/>
      <c r="C34" s="104" t="s">
        <v>146</v>
      </c>
      <c r="D34" s="37" t="s">
        <v>18</v>
      </c>
      <c r="E34" s="38" t="s">
        <v>26</v>
      </c>
      <c r="F34" s="37" t="s">
        <v>20</v>
      </c>
      <c r="G34" s="39" t="s">
        <v>147</v>
      </c>
      <c r="H34" s="40">
        <v>45833</v>
      </c>
      <c r="I34" s="40">
        <v>45839</v>
      </c>
      <c r="J34" s="40">
        <v>46568</v>
      </c>
      <c r="K34" s="11" t="s">
        <v>51</v>
      </c>
      <c r="L34" s="41">
        <v>3600</v>
      </c>
      <c r="M34" s="41">
        <v>5400</v>
      </c>
      <c r="N34" s="42" t="s">
        <v>148</v>
      </c>
      <c r="O34" s="43">
        <v>2</v>
      </c>
      <c r="P34" s="44" t="s">
        <v>149</v>
      </c>
      <c r="Q34" s="89" t="s">
        <v>30</v>
      </c>
    </row>
    <row r="35" spans="1:17" s="28" customFormat="1" ht="54" x14ac:dyDescent="0.5">
      <c r="A35" s="45"/>
      <c r="B35" s="79"/>
      <c r="C35" s="84" t="s">
        <v>150</v>
      </c>
      <c r="D35" s="7" t="s">
        <v>18</v>
      </c>
      <c r="E35" s="7" t="s">
        <v>26</v>
      </c>
      <c r="F35" s="7" t="s">
        <v>20</v>
      </c>
      <c r="G35" s="46" t="s">
        <v>151</v>
      </c>
      <c r="H35" s="40">
        <v>45828</v>
      </c>
      <c r="I35" s="40">
        <v>45828</v>
      </c>
      <c r="J35" s="40">
        <v>46557</v>
      </c>
      <c r="K35" s="47" t="s">
        <v>37</v>
      </c>
      <c r="L35" s="41">
        <v>567.4</v>
      </c>
      <c r="M35" s="41">
        <v>1418.49</v>
      </c>
      <c r="N35" s="42">
        <f>M35</f>
        <v>1418.49</v>
      </c>
      <c r="O35" s="48">
        <v>6</v>
      </c>
      <c r="P35" s="49" t="s">
        <v>152</v>
      </c>
      <c r="Q35" s="90" t="s">
        <v>30</v>
      </c>
    </row>
    <row r="36" spans="1:17" s="28" customFormat="1" ht="54" x14ac:dyDescent="0.5">
      <c r="A36" s="45"/>
      <c r="B36" s="79"/>
      <c r="C36" s="105" t="s">
        <v>150</v>
      </c>
      <c r="D36" s="37" t="s">
        <v>18</v>
      </c>
      <c r="E36" s="7" t="s">
        <v>26</v>
      </c>
      <c r="F36" s="7" t="s">
        <v>20</v>
      </c>
      <c r="G36" s="50" t="s">
        <v>153</v>
      </c>
      <c r="H36" s="40">
        <v>45834</v>
      </c>
      <c r="I36" s="40">
        <v>45834</v>
      </c>
      <c r="J36" s="40">
        <v>46532</v>
      </c>
      <c r="K36" s="47" t="s">
        <v>37</v>
      </c>
      <c r="L36" s="41">
        <v>1138.24</v>
      </c>
      <c r="M36" s="41">
        <v>2845.6</v>
      </c>
      <c r="N36" s="42">
        <v>1810</v>
      </c>
      <c r="O36" s="48">
        <v>6</v>
      </c>
      <c r="P36" s="49" t="s">
        <v>154</v>
      </c>
      <c r="Q36" s="90" t="s">
        <v>30</v>
      </c>
    </row>
    <row r="37" spans="1:17" ht="54" x14ac:dyDescent="0.3">
      <c r="A37" s="6"/>
      <c r="B37" s="73"/>
      <c r="C37" s="105" t="s">
        <v>155</v>
      </c>
      <c r="D37" s="7" t="s">
        <v>58</v>
      </c>
      <c r="E37" s="8" t="s">
        <v>44</v>
      </c>
      <c r="F37" s="7" t="s">
        <v>20</v>
      </c>
      <c r="G37" s="9" t="s">
        <v>156</v>
      </c>
      <c r="H37" s="10">
        <v>45855</v>
      </c>
      <c r="I37" s="10">
        <v>45855</v>
      </c>
      <c r="J37" s="10">
        <v>46950</v>
      </c>
      <c r="K37" s="11" t="s">
        <v>93</v>
      </c>
      <c r="L37" s="12">
        <v>415860</v>
      </c>
      <c r="M37" s="12">
        <v>415860</v>
      </c>
      <c r="N37" s="15" t="s">
        <v>157</v>
      </c>
      <c r="O37" s="11">
        <v>1</v>
      </c>
      <c r="P37" s="14" t="s">
        <v>158</v>
      </c>
      <c r="Q37" s="83" t="s">
        <v>24</v>
      </c>
    </row>
    <row r="38" spans="1:17" s="28" customFormat="1" ht="36" x14ac:dyDescent="0.5">
      <c r="A38" s="36"/>
      <c r="B38" s="78"/>
      <c r="C38" s="105" t="s">
        <v>159</v>
      </c>
      <c r="D38" s="37" t="s">
        <v>58</v>
      </c>
      <c r="E38" s="38" t="s">
        <v>19</v>
      </c>
      <c r="F38" s="7" t="s">
        <v>20</v>
      </c>
      <c r="G38" s="39" t="s">
        <v>160</v>
      </c>
      <c r="H38" s="40">
        <v>45901</v>
      </c>
      <c r="I38" s="40">
        <v>45901</v>
      </c>
      <c r="J38" s="40">
        <v>46996</v>
      </c>
      <c r="K38" s="47" t="s">
        <v>93</v>
      </c>
      <c r="L38" s="41">
        <v>795402.91</v>
      </c>
      <c r="M38" s="41">
        <v>795402.91</v>
      </c>
      <c r="N38" s="15" t="s">
        <v>161</v>
      </c>
      <c r="O38" s="47">
        <v>2</v>
      </c>
      <c r="P38" s="44" t="s">
        <v>162</v>
      </c>
      <c r="Q38" s="89" t="s">
        <v>30</v>
      </c>
    </row>
    <row r="39" spans="1:17" s="28" customFormat="1" ht="54" x14ac:dyDescent="0.5">
      <c r="A39" s="36"/>
      <c r="B39" s="78"/>
      <c r="C39" s="105" t="s">
        <v>163</v>
      </c>
      <c r="D39" s="37" t="s">
        <v>18</v>
      </c>
      <c r="E39" s="38" t="s">
        <v>26</v>
      </c>
      <c r="F39" s="7" t="s">
        <v>20</v>
      </c>
      <c r="G39" s="39" t="s">
        <v>164</v>
      </c>
      <c r="H39" s="40">
        <v>45841</v>
      </c>
      <c r="I39" s="40">
        <v>45841</v>
      </c>
      <c r="J39" s="40">
        <v>46936</v>
      </c>
      <c r="K39" s="47" t="s">
        <v>93</v>
      </c>
      <c r="L39" s="41">
        <v>4400</v>
      </c>
      <c r="M39" s="41">
        <v>4400</v>
      </c>
      <c r="N39" s="15" t="s">
        <v>165</v>
      </c>
      <c r="O39" s="11">
        <v>1</v>
      </c>
      <c r="P39" s="44" t="s">
        <v>166</v>
      </c>
      <c r="Q39" s="89" t="s">
        <v>30</v>
      </c>
    </row>
    <row r="40" spans="1:17" s="28" customFormat="1" ht="36" x14ac:dyDescent="0.5">
      <c r="A40" s="36"/>
      <c r="B40" s="78"/>
      <c r="C40" s="105" t="s">
        <v>167</v>
      </c>
      <c r="D40" s="37" t="s">
        <v>58</v>
      </c>
      <c r="E40" s="38" t="s">
        <v>19</v>
      </c>
      <c r="F40" s="7" t="s">
        <v>20</v>
      </c>
      <c r="G40" s="39" t="s">
        <v>168</v>
      </c>
      <c r="H40" s="40">
        <v>45908</v>
      </c>
      <c r="I40" s="40">
        <v>45909</v>
      </c>
      <c r="J40" s="40">
        <v>46638</v>
      </c>
      <c r="K40" s="47" t="s">
        <v>51</v>
      </c>
      <c r="L40" s="41">
        <v>994842</v>
      </c>
      <c r="M40" s="41">
        <v>1492263</v>
      </c>
      <c r="N40" s="15" t="s">
        <v>169</v>
      </c>
      <c r="O40" s="47">
        <v>10</v>
      </c>
      <c r="P40" s="44" t="s">
        <v>170</v>
      </c>
      <c r="Q40" s="90" t="s">
        <v>24</v>
      </c>
    </row>
    <row r="41" spans="1:17" s="28" customFormat="1" ht="72" x14ac:dyDescent="0.5">
      <c r="A41" s="45"/>
      <c r="B41" s="79"/>
      <c r="C41" s="84" t="s">
        <v>171</v>
      </c>
      <c r="D41" s="37" t="s">
        <v>18</v>
      </c>
      <c r="E41" s="38" t="s">
        <v>26</v>
      </c>
      <c r="F41" s="31" t="s">
        <v>20</v>
      </c>
      <c r="G41" s="51" t="s">
        <v>172</v>
      </c>
      <c r="H41" s="40">
        <v>45873</v>
      </c>
      <c r="I41" s="40">
        <v>45873</v>
      </c>
      <c r="J41" s="40">
        <v>46968</v>
      </c>
      <c r="K41" s="11" t="s">
        <v>136</v>
      </c>
      <c r="L41" s="41">
        <v>48347.11</v>
      </c>
      <c r="M41" s="41">
        <v>80578.509999999995</v>
      </c>
      <c r="N41" s="15" t="s">
        <v>173</v>
      </c>
      <c r="O41" s="47">
        <v>5</v>
      </c>
      <c r="P41" s="52" t="s">
        <v>174</v>
      </c>
      <c r="Q41" s="90" t="s">
        <v>24</v>
      </c>
    </row>
    <row r="42" spans="1:17" s="28" customFormat="1" ht="54" x14ac:dyDescent="0.5">
      <c r="A42" s="45"/>
      <c r="B42" s="79"/>
      <c r="C42" s="84" t="s">
        <v>171</v>
      </c>
      <c r="D42" s="37" t="s">
        <v>18</v>
      </c>
      <c r="E42" s="38" t="s">
        <v>26</v>
      </c>
      <c r="F42" s="31" t="s">
        <v>20</v>
      </c>
      <c r="G42" s="51" t="s">
        <v>175</v>
      </c>
      <c r="H42" s="40">
        <v>45873</v>
      </c>
      <c r="I42" s="40">
        <v>45873</v>
      </c>
      <c r="J42" s="40">
        <v>46968</v>
      </c>
      <c r="K42" s="11" t="s">
        <v>136</v>
      </c>
      <c r="L42" s="41">
        <v>1239.67</v>
      </c>
      <c r="M42" s="41">
        <v>2066.12</v>
      </c>
      <c r="N42" s="42">
        <v>1500</v>
      </c>
      <c r="O42" s="47">
        <v>5</v>
      </c>
      <c r="P42" s="52" t="s">
        <v>174</v>
      </c>
      <c r="Q42" s="90" t="s">
        <v>24</v>
      </c>
    </row>
    <row r="43" spans="1:17" ht="54" x14ac:dyDescent="0.5">
      <c r="A43" s="53"/>
      <c r="B43" s="80"/>
      <c r="C43" s="84" t="s">
        <v>176</v>
      </c>
      <c r="D43" s="7" t="s">
        <v>18</v>
      </c>
      <c r="E43" s="8" t="s">
        <v>19</v>
      </c>
      <c r="F43" s="31" t="s">
        <v>20</v>
      </c>
      <c r="G43" s="32" t="s">
        <v>177</v>
      </c>
      <c r="H43" s="10">
        <v>45980</v>
      </c>
      <c r="I43" s="10">
        <v>45980</v>
      </c>
      <c r="J43" s="10">
        <v>46344</v>
      </c>
      <c r="K43" s="11" t="s">
        <v>178</v>
      </c>
      <c r="L43" s="12">
        <v>75000</v>
      </c>
      <c r="M43" s="12">
        <v>375000</v>
      </c>
      <c r="N43" s="15">
        <v>282000</v>
      </c>
      <c r="O43" s="11">
        <v>5</v>
      </c>
      <c r="P43" s="35" t="s">
        <v>179</v>
      </c>
      <c r="Q43" s="88" t="s">
        <v>24</v>
      </c>
    </row>
    <row r="44" spans="1:17" s="28" customFormat="1" ht="36" x14ac:dyDescent="0.5">
      <c r="A44" s="45"/>
      <c r="B44" s="79"/>
      <c r="C44" s="105" t="s">
        <v>180</v>
      </c>
      <c r="D44" s="37" t="s">
        <v>58</v>
      </c>
      <c r="E44" s="38" t="s">
        <v>19</v>
      </c>
      <c r="F44" s="54" t="s">
        <v>20</v>
      </c>
      <c r="G44" s="51" t="s">
        <v>181</v>
      </c>
      <c r="H44" s="40">
        <v>45911</v>
      </c>
      <c r="I44" s="40">
        <v>45931</v>
      </c>
      <c r="J44" s="40">
        <v>47026</v>
      </c>
      <c r="K44" s="47" t="s">
        <v>136</v>
      </c>
      <c r="L44" s="41">
        <v>424800</v>
      </c>
      <c r="M44" s="41">
        <v>708000</v>
      </c>
      <c r="N44" s="42">
        <v>690000</v>
      </c>
      <c r="O44" s="11">
        <v>1</v>
      </c>
      <c r="P44" s="49" t="s">
        <v>182</v>
      </c>
      <c r="Q44" s="88" t="s">
        <v>24</v>
      </c>
    </row>
    <row r="45" spans="1:17" s="28" customFormat="1" ht="90" x14ac:dyDescent="0.5">
      <c r="A45" s="45"/>
      <c r="B45" s="79"/>
      <c r="C45" s="84" t="s">
        <v>183</v>
      </c>
      <c r="D45" s="37" t="s">
        <v>58</v>
      </c>
      <c r="E45" s="38" t="s">
        <v>19</v>
      </c>
      <c r="F45" s="31" t="s">
        <v>20</v>
      </c>
      <c r="G45" s="55" t="s">
        <v>184</v>
      </c>
      <c r="H45" s="40">
        <v>45967</v>
      </c>
      <c r="I45" s="40">
        <v>45967</v>
      </c>
      <c r="J45" s="40">
        <v>46331</v>
      </c>
      <c r="K45" s="47" t="s">
        <v>178</v>
      </c>
      <c r="L45" s="41">
        <v>310000</v>
      </c>
      <c r="M45" s="41">
        <v>1550000</v>
      </c>
      <c r="N45" s="56">
        <v>1550000</v>
      </c>
      <c r="O45" s="47">
        <v>5</v>
      </c>
      <c r="P45" s="49" t="s">
        <v>185</v>
      </c>
      <c r="Q45" s="88" t="s">
        <v>24</v>
      </c>
    </row>
    <row r="46" spans="1:17" ht="54" x14ac:dyDescent="0.5">
      <c r="A46" s="53"/>
      <c r="B46" s="80"/>
      <c r="C46" s="105" t="s">
        <v>186</v>
      </c>
      <c r="D46" s="7" t="s">
        <v>58</v>
      </c>
      <c r="E46" s="8" t="s">
        <v>19</v>
      </c>
      <c r="F46" s="54" t="s">
        <v>20</v>
      </c>
      <c r="G46" s="29" t="s">
        <v>187</v>
      </c>
      <c r="H46" s="40">
        <v>45963</v>
      </c>
      <c r="I46" s="40">
        <v>45963</v>
      </c>
      <c r="J46" s="40">
        <v>46327</v>
      </c>
      <c r="K46" s="11" t="s">
        <v>188</v>
      </c>
      <c r="L46" s="12">
        <v>82644.63</v>
      </c>
      <c r="M46" s="12">
        <v>330578.52</v>
      </c>
      <c r="N46" s="13">
        <f>13000*4</f>
        <v>52000</v>
      </c>
      <c r="O46" s="11">
        <v>1</v>
      </c>
      <c r="P46" s="57" t="s">
        <v>179</v>
      </c>
      <c r="Q46" s="88" t="s">
        <v>24</v>
      </c>
    </row>
    <row r="47" spans="1:17" s="28" customFormat="1" ht="54" x14ac:dyDescent="0.5">
      <c r="A47" s="45"/>
      <c r="B47" s="79"/>
      <c r="C47" s="84" t="s">
        <v>189</v>
      </c>
      <c r="D47" s="37" t="s">
        <v>18</v>
      </c>
      <c r="E47" s="38" t="s">
        <v>26</v>
      </c>
      <c r="F47" s="31" t="s">
        <v>20</v>
      </c>
      <c r="G47" s="51" t="s">
        <v>190</v>
      </c>
      <c r="H47" s="40">
        <v>45919</v>
      </c>
      <c r="I47" s="40">
        <v>45919</v>
      </c>
      <c r="J47" s="40">
        <v>47014</v>
      </c>
      <c r="K47" s="47" t="s">
        <v>93</v>
      </c>
      <c r="L47" s="41">
        <v>30000</v>
      </c>
      <c r="M47" s="41">
        <v>30000</v>
      </c>
      <c r="N47" s="56">
        <f>M47</f>
        <v>30000</v>
      </c>
      <c r="O47" s="11">
        <v>5</v>
      </c>
      <c r="P47" s="49" t="s">
        <v>191</v>
      </c>
      <c r="Q47" s="90" t="s">
        <v>30</v>
      </c>
    </row>
    <row r="48" spans="1:17" s="28" customFormat="1" ht="36" x14ac:dyDescent="0.5">
      <c r="A48" s="45"/>
      <c r="B48" s="79"/>
      <c r="C48" s="84" t="s">
        <v>189</v>
      </c>
      <c r="D48" s="37" t="s">
        <v>18</v>
      </c>
      <c r="E48" s="38" t="s">
        <v>26</v>
      </c>
      <c r="F48" s="31" t="s">
        <v>20</v>
      </c>
      <c r="G48" s="51" t="s">
        <v>192</v>
      </c>
      <c r="H48" s="40">
        <v>45925</v>
      </c>
      <c r="I48" s="40">
        <v>45925</v>
      </c>
      <c r="J48" s="40">
        <v>47020</v>
      </c>
      <c r="K48" s="47" t="s">
        <v>93</v>
      </c>
      <c r="L48" s="41">
        <v>30000</v>
      </c>
      <c r="M48" s="41">
        <v>30000</v>
      </c>
      <c r="N48" s="56">
        <f>M48</f>
        <v>30000</v>
      </c>
      <c r="O48" s="47">
        <v>4</v>
      </c>
      <c r="P48" s="49" t="s">
        <v>193</v>
      </c>
      <c r="Q48" s="90" t="s">
        <v>24</v>
      </c>
    </row>
    <row r="49" spans="1:17" s="28" customFormat="1" ht="36" x14ac:dyDescent="0.5">
      <c r="A49" s="45"/>
      <c r="B49" s="79"/>
      <c r="C49" s="84" t="s">
        <v>194</v>
      </c>
      <c r="D49" s="37" t="s">
        <v>58</v>
      </c>
      <c r="E49" s="38" t="s">
        <v>19</v>
      </c>
      <c r="F49" s="31" t="s">
        <v>20</v>
      </c>
      <c r="G49" s="55" t="s">
        <v>195</v>
      </c>
      <c r="H49" s="40">
        <v>45937</v>
      </c>
      <c r="I49" s="40">
        <v>45937</v>
      </c>
      <c r="J49" s="40">
        <v>46301</v>
      </c>
      <c r="K49" s="47" t="s">
        <v>188</v>
      </c>
      <c r="L49" s="41">
        <v>512214.5</v>
      </c>
      <c r="M49" s="41">
        <v>2048858</v>
      </c>
      <c r="N49" s="56">
        <f>M49</f>
        <v>2048858</v>
      </c>
      <c r="O49" s="11">
        <v>5</v>
      </c>
      <c r="P49" s="49" t="s">
        <v>196</v>
      </c>
      <c r="Q49" s="90" t="s">
        <v>30</v>
      </c>
    </row>
    <row r="50" spans="1:17" s="28" customFormat="1" ht="72" x14ac:dyDescent="0.5">
      <c r="A50" s="45"/>
      <c r="B50" s="79"/>
      <c r="C50" s="84" t="s">
        <v>197</v>
      </c>
      <c r="D50" s="37" t="s">
        <v>18</v>
      </c>
      <c r="E50" s="38" t="s">
        <v>26</v>
      </c>
      <c r="F50" s="31" t="s">
        <v>20</v>
      </c>
      <c r="G50" s="50" t="s">
        <v>198</v>
      </c>
      <c r="H50" s="40">
        <v>45883</v>
      </c>
      <c r="I50" s="40">
        <v>45915</v>
      </c>
      <c r="J50" s="40">
        <v>47375</v>
      </c>
      <c r="K50" s="47" t="s">
        <v>199</v>
      </c>
      <c r="L50" s="41">
        <v>76200</v>
      </c>
      <c r="M50" s="41">
        <v>76200</v>
      </c>
      <c r="N50" s="42">
        <v>51985.84</v>
      </c>
      <c r="O50" s="11">
        <v>1</v>
      </c>
      <c r="P50" s="49" t="s">
        <v>200</v>
      </c>
      <c r="Q50" s="90" t="s">
        <v>30</v>
      </c>
    </row>
    <row r="51" spans="1:17" s="28" customFormat="1" x14ac:dyDescent="0.5">
      <c r="A51" s="45"/>
      <c r="B51" s="79"/>
      <c r="C51" s="84" t="s">
        <v>201</v>
      </c>
      <c r="D51" s="37" t="s">
        <v>58</v>
      </c>
      <c r="E51" s="38" t="s">
        <v>19</v>
      </c>
      <c r="F51" s="31" t="s">
        <v>20</v>
      </c>
      <c r="G51" s="55" t="s">
        <v>202</v>
      </c>
      <c r="H51" s="40">
        <v>45992</v>
      </c>
      <c r="I51" s="40">
        <v>46012</v>
      </c>
      <c r="J51" s="40">
        <v>47107</v>
      </c>
      <c r="K51" s="47" t="s">
        <v>136</v>
      </c>
      <c r="L51" s="41">
        <v>1371000</v>
      </c>
      <c r="M51" s="41">
        <v>2285000</v>
      </c>
      <c r="N51" s="42" t="s">
        <v>203</v>
      </c>
      <c r="O51" s="11">
        <v>3</v>
      </c>
      <c r="P51" s="49" t="s">
        <v>204</v>
      </c>
      <c r="Q51" s="90" t="s">
        <v>30</v>
      </c>
    </row>
    <row r="52" spans="1:17" s="28" customFormat="1" ht="36" x14ac:dyDescent="0.5">
      <c r="A52" s="45"/>
      <c r="B52" s="79"/>
      <c r="C52" s="105" t="s">
        <v>205</v>
      </c>
      <c r="D52" s="37" t="s">
        <v>18</v>
      </c>
      <c r="E52" s="38" t="s">
        <v>26</v>
      </c>
      <c r="F52" s="31" t="s">
        <v>20</v>
      </c>
      <c r="G52" s="50" t="s">
        <v>206</v>
      </c>
      <c r="H52" s="40">
        <v>45889</v>
      </c>
      <c r="I52" s="40">
        <v>45889</v>
      </c>
      <c r="J52" s="40">
        <v>46253</v>
      </c>
      <c r="K52" s="47" t="s">
        <v>28</v>
      </c>
      <c r="L52" s="41">
        <v>41280</v>
      </c>
      <c r="M52" s="41">
        <v>82560</v>
      </c>
      <c r="N52" s="42" t="s">
        <v>207</v>
      </c>
      <c r="O52" s="11">
        <v>2</v>
      </c>
      <c r="P52" s="49" t="s">
        <v>208</v>
      </c>
      <c r="Q52" s="90" t="s">
        <v>24</v>
      </c>
    </row>
    <row r="53" spans="1:17" s="28" customFormat="1" ht="54" x14ac:dyDescent="0.5">
      <c r="A53" s="45"/>
      <c r="B53" s="79"/>
      <c r="C53" s="84" t="s">
        <v>209</v>
      </c>
      <c r="D53" s="37" t="s">
        <v>18</v>
      </c>
      <c r="E53" s="38" t="s">
        <v>26</v>
      </c>
      <c r="F53" s="31" t="s">
        <v>20</v>
      </c>
      <c r="G53" s="51" t="s">
        <v>210</v>
      </c>
      <c r="H53" s="40">
        <v>45915</v>
      </c>
      <c r="I53" s="40">
        <v>45915</v>
      </c>
      <c r="J53" s="40">
        <v>46279</v>
      </c>
      <c r="K53" s="47" t="s">
        <v>28</v>
      </c>
      <c r="L53" s="41">
        <v>12000</v>
      </c>
      <c r="M53" s="41">
        <v>24000</v>
      </c>
      <c r="N53" s="42">
        <v>17949.22</v>
      </c>
      <c r="O53" s="11">
        <v>2</v>
      </c>
      <c r="P53" s="49" t="s">
        <v>211</v>
      </c>
      <c r="Q53" s="91" t="s">
        <v>24</v>
      </c>
    </row>
    <row r="54" spans="1:17" s="28" customFormat="1" ht="54" x14ac:dyDescent="0.5">
      <c r="A54" s="34"/>
      <c r="B54" s="77"/>
      <c r="C54" s="84" t="s">
        <v>209</v>
      </c>
      <c r="D54" s="37" t="s">
        <v>18</v>
      </c>
      <c r="E54" s="38" t="s">
        <v>26</v>
      </c>
      <c r="F54" s="58" t="s">
        <v>20</v>
      </c>
      <c r="G54" s="51" t="s">
        <v>212</v>
      </c>
      <c r="H54" s="10">
        <v>45919</v>
      </c>
      <c r="I54" s="10">
        <v>45920</v>
      </c>
      <c r="J54" s="10">
        <v>46284</v>
      </c>
      <c r="K54" s="47" t="s">
        <v>28</v>
      </c>
      <c r="L54" s="12">
        <v>10000</v>
      </c>
      <c r="M54" s="12">
        <v>20000</v>
      </c>
      <c r="N54" s="42">
        <v>11800</v>
      </c>
      <c r="O54" s="11">
        <v>3</v>
      </c>
      <c r="P54" s="35" t="s">
        <v>213</v>
      </c>
      <c r="Q54" s="91" t="s">
        <v>30</v>
      </c>
    </row>
    <row r="55" spans="1:17" s="28" customFormat="1" ht="36" x14ac:dyDescent="0.5">
      <c r="A55" s="34"/>
      <c r="B55" s="77"/>
      <c r="C55" s="84" t="s">
        <v>209</v>
      </c>
      <c r="D55" s="7" t="s">
        <v>18</v>
      </c>
      <c r="E55" s="8" t="s">
        <v>26</v>
      </c>
      <c r="F55" s="31" t="s">
        <v>20</v>
      </c>
      <c r="G55" s="29" t="s">
        <v>214</v>
      </c>
      <c r="H55" s="10">
        <v>45917</v>
      </c>
      <c r="I55" s="10">
        <v>45950</v>
      </c>
      <c r="J55" s="10">
        <v>46314</v>
      </c>
      <c r="K55" s="47" t="s">
        <v>28</v>
      </c>
      <c r="L55" s="12">
        <v>12900</v>
      </c>
      <c r="M55" s="12">
        <v>25800</v>
      </c>
      <c r="N55" s="15">
        <v>14405.84</v>
      </c>
      <c r="O55" s="11">
        <v>5</v>
      </c>
      <c r="P55" s="35" t="s">
        <v>215</v>
      </c>
      <c r="Q55" s="88" t="s">
        <v>30</v>
      </c>
    </row>
    <row r="56" spans="1:17" s="28" customFormat="1" ht="36" x14ac:dyDescent="0.5">
      <c r="A56" s="34"/>
      <c r="B56" s="77"/>
      <c r="C56" s="84" t="s">
        <v>216</v>
      </c>
      <c r="D56" s="7" t="s">
        <v>18</v>
      </c>
      <c r="E56" s="8" t="s">
        <v>19</v>
      </c>
      <c r="F56" s="31" t="s">
        <v>20</v>
      </c>
      <c r="G56" s="29" t="s">
        <v>217</v>
      </c>
      <c r="H56" s="10">
        <v>45996</v>
      </c>
      <c r="I56" s="10">
        <v>45996</v>
      </c>
      <c r="J56" s="10">
        <v>46360</v>
      </c>
      <c r="K56" s="11" t="s">
        <v>178</v>
      </c>
      <c r="L56" s="12">
        <v>38171.78</v>
      </c>
      <c r="M56" s="12">
        <v>190858.92</v>
      </c>
      <c r="N56" s="15">
        <v>157500</v>
      </c>
      <c r="O56" s="11">
        <v>2</v>
      </c>
      <c r="P56" s="35" t="s">
        <v>218</v>
      </c>
      <c r="Q56" s="88" t="s">
        <v>24</v>
      </c>
    </row>
    <row r="57" spans="1:17" s="28" customFormat="1" x14ac:dyDescent="0.5">
      <c r="A57" s="34"/>
      <c r="B57" s="77"/>
      <c r="C57" s="84" t="s">
        <v>219</v>
      </c>
      <c r="D57" s="7" t="s">
        <v>18</v>
      </c>
      <c r="E57" s="7" t="s">
        <v>26</v>
      </c>
      <c r="F57" s="31" t="s">
        <v>20</v>
      </c>
      <c r="G57" s="29" t="s">
        <v>220</v>
      </c>
      <c r="H57" s="10">
        <v>45950</v>
      </c>
      <c r="I57" s="10">
        <v>45950</v>
      </c>
      <c r="J57" s="10">
        <v>47045</v>
      </c>
      <c r="K57" s="11" t="s">
        <v>93</v>
      </c>
      <c r="L57" s="12">
        <v>121801.67</v>
      </c>
      <c r="M57" s="12">
        <v>121801.67</v>
      </c>
      <c r="N57" s="15">
        <v>51914.05</v>
      </c>
      <c r="O57" s="11">
        <v>15</v>
      </c>
      <c r="P57" s="59" t="s">
        <v>221</v>
      </c>
      <c r="Q57" s="88" t="s">
        <v>30</v>
      </c>
    </row>
    <row r="58" spans="1:17" s="28" customFormat="1" ht="72" x14ac:dyDescent="0.5">
      <c r="A58" s="34"/>
      <c r="B58" s="77"/>
      <c r="C58" s="84" t="s">
        <v>222</v>
      </c>
      <c r="D58" s="7" t="s">
        <v>18</v>
      </c>
      <c r="E58" s="8" t="s">
        <v>26</v>
      </c>
      <c r="F58" s="31" t="s">
        <v>20</v>
      </c>
      <c r="G58" s="29" t="s">
        <v>223</v>
      </c>
      <c r="H58" s="10">
        <v>46008</v>
      </c>
      <c r="I58" s="10">
        <v>46008</v>
      </c>
      <c r="J58" s="10">
        <v>46372</v>
      </c>
      <c r="K58" s="11" t="s">
        <v>33</v>
      </c>
      <c r="L58" s="12">
        <v>12200</v>
      </c>
      <c r="M58" s="12">
        <v>24400</v>
      </c>
      <c r="N58" s="13">
        <v>24400</v>
      </c>
      <c r="O58" s="11">
        <v>4</v>
      </c>
      <c r="P58" s="35" t="s">
        <v>224</v>
      </c>
      <c r="Q58" s="88" t="s">
        <v>30</v>
      </c>
    </row>
    <row r="59" spans="1:17" s="28" customFormat="1" x14ac:dyDescent="0.5">
      <c r="A59" s="34"/>
      <c r="B59" s="77"/>
      <c r="C59" s="84" t="s">
        <v>225</v>
      </c>
      <c r="D59" s="7" t="s">
        <v>18</v>
      </c>
      <c r="E59" s="7" t="s">
        <v>26</v>
      </c>
      <c r="F59" s="31" t="s">
        <v>20</v>
      </c>
      <c r="G59" s="29" t="s">
        <v>226</v>
      </c>
      <c r="H59" s="10">
        <v>45965</v>
      </c>
      <c r="I59" s="10">
        <v>45965</v>
      </c>
      <c r="J59" s="10">
        <v>46329</v>
      </c>
      <c r="K59" s="11" t="s">
        <v>33</v>
      </c>
      <c r="L59" s="12">
        <v>5941.15</v>
      </c>
      <c r="M59" s="12">
        <v>17823.45</v>
      </c>
      <c r="N59" s="13">
        <v>17823.45</v>
      </c>
      <c r="O59" s="11">
        <v>2</v>
      </c>
      <c r="P59" s="35" t="s">
        <v>227</v>
      </c>
      <c r="Q59" s="88" t="s">
        <v>24</v>
      </c>
    </row>
    <row r="60" spans="1:17" s="28" customFormat="1" ht="36" x14ac:dyDescent="0.5">
      <c r="A60" s="34"/>
      <c r="B60" s="77"/>
      <c r="C60" s="84" t="s">
        <v>228</v>
      </c>
      <c r="D60" s="7" t="s">
        <v>18</v>
      </c>
      <c r="E60" s="8" t="s">
        <v>26</v>
      </c>
      <c r="F60" s="31" t="s">
        <v>20</v>
      </c>
      <c r="G60" s="29" t="s">
        <v>229</v>
      </c>
      <c r="H60" s="10">
        <v>45973</v>
      </c>
      <c r="I60" s="10">
        <v>45973</v>
      </c>
      <c r="J60" s="10">
        <v>46702</v>
      </c>
      <c r="K60" s="11" t="s">
        <v>51</v>
      </c>
      <c r="L60" s="12">
        <v>66115.7</v>
      </c>
      <c r="M60" s="12">
        <v>99173.55</v>
      </c>
      <c r="N60" s="12">
        <v>99173.55</v>
      </c>
      <c r="O60" s="11">
        <v>8</v>
      </c>
      <c r="P60" s="35" t="s">
        <v>230</v>
      </c>
      <c r="Q60" s="88" t="s">
        <v>30</v>
      </c>
    </row>
    <row r="61" spans="1:17" s="28" customFormat="1" ht="36" x14ac:dyDescent="0.5">
      <c r="A61" s="34"/>
      <c r="B61" s="77"/>
      <c r="C61" s="84" t="s">
        <v>231</v>
      </c>
      <c r="D61" s="7" t="s">
        <v>43</v>
      </c>
      <c r="E61" s="8" t="s">
        <v>44</v>
      </c>
      <c r="F61" s="31" t="s">
        <v>45</v>
      </c>
      <c r="G61" s="29" t="s">
        <v>232</v>
      </c>
      <c r="H61" s="10">
        <v>45979</v>
      </c>
      <c r="I61" s="10">
        <v>45979</v>
      </c>
      <c r="J61" s="10">
        <v>47620</v>
      </c>
      <c r="K61" s="11" t="s">
        <v>233</v>
      </c>
      <c r="L61" s="12">
        <v>490000</v>
      </c>
      <c r="M61" s="12">
        <v>490000</v>
      </c>
      <c r="N61" s="15">
        <v>467500</v>
      </c>
      <c r="O61" s="11">
        <v>1</v>
      </c>
      <c r="P61" s="35" t="s">
        <v>48</v>
      </c>
      <c r="Q61" s="88" t="s">
        <v>30</v>
      </c>
    </row>
    <row r="62" spans="1:17" s="28" customFormat="1" ht="36" x14ac:dyDescent="0.5">
      <c r="A62" s="34"/>
      <c r="B62" s="77"/>
      <c r="C62" s="84" t="s">
        <v>234</v>
      </c>
      <c r="D62" s="7" t="s">
        <v>18</v>
      </c>
      <c r="E62" s="8" t="s">
        <v>26</v>
      </c>
      <c r="F62" s="31" t="s">
        <v>20</v>
      </c>
      <c r="G62" s="29" t="s">
        <v>235</v>
      </c>
      <c r="H62" s="10">
        <v>45950</v>
      </c>
      <c r="I62" s="10">
        <v>45962</v>
      </c>
      <c r="J62" s="10">
        <v>46326</v>
      </c>
      <c r="K62" s="11" t="s">
        <v>28</v>
      </c>
      <c r="L62" s="12">
        <v>18100</v>
      </c>
      <c r="M62" s="12">
        <v>36200</v>
      </c>
      <c r="N62" s="13">
        <f>M62</f>
        <v>36200</v>
      </c>
      <c r="O62" s="11">
        <v>4</v>
      </c>
      <c r="P62" s="35" t="s">
        <v>236</v>
      </c>
      <c r="Q62" s="88" t="s">
        <v>30</v>
      </c>
    </row>
    <row r="63" spans="1:17" s="28" customFormat="1" ht="54" x14ac:dyDescent="0.5">
      <c r="A63" s="34"/>
      <c r="B63" s="77"/>
      <c r="C63" s="105" t="s">
        <v>237</v>
      </c>
      <c r="D63" s="7" t="s">
        <v>18</v>
      </c>
      <c r="E63" s="8" t="s">
        <v>26</v>
      </c>
      <c r="F63" s="31" t="s">
        <v>20</v>
      </c>
      <c r="G63" s="29" t="s">
        <v>238</v>
      </c>
      <c r="H63" s="10">
        <v>45993</v>
      </c>
      <c r="I63" s="10">
        <v>45993</v>
      </c>
      <c r="J63" s="10">
        <v>47088</v>
      </c>
      <c r="K63" s="11" t="s">
        <v>93</v>
      </c>
      <c r="L63" s="12">
        <v>3927</v>
      </c>
      <c r="M63" s="12">
        <v>17823.45</v>
      </c>
      <c r="N63" s="15">
        <v>3255</v>
      </c>
      <c r="O63" s="11">
        <v>2</v>
      </c>
      <c r="P63" s="35" t="s">
        <v>239</v>
      </c>
      <c r="Q63" s="88" t="s">
        <v>24</v>
      </c>
    </row>
    <row r="64" spans="1:17" s="28" customFormat="1" x14ac:dyDescent="0.5">
      <c r="A64" s="34"/>
      <c r="B64" s="77"/>
      <c r="C64" s="105" t="s">
        <v>240</v>
      </c>
      <c r="D64" s="7" t="s">
        <v>18</v>
      </c>
      <c r="E64" s="8" t="s">
        <v>44</v>
      </c>
      <c r="F64" s="31" t="s">
        <v>20</v>
      </c>
      <c r="G64" s="29" t="s">
        <v>241</v>
      </c>
      <c r="H64" s="10">
        <v>46010</v>
      </c>
      <c r="I64" s="10">
        <v>46010</v>
      </c>
      <c r="J64" s="10">
        <v>46037</v>
      </c>
      <c r="K64" s="11" t="s">
        <v>242</v>
      </c>
      <c r="L64" s="12">
        <v>22471</v>
      </c>
      <c r="M64" s="12">
        <v>22471</v>
      </c>
      <c r="N64" s="15">
        <v>22471</v>
      </c>
      <c r="O64" s="11">
        <v>1</v>
      </c>
      <c r="P64" s="35" t="s">
        <v>243</v>
      </c>
      <c r="Q64" s="88" t="s">
        <v>30</v>
      </c>
    </row>
    <row r="65" spans="1:17" s="28" customFormat="1" ht="90" x14ac:dyDescent="0.5">
      <c r="A65" s="27"/>
      <c r="B65" s="76"/>
      <c r="C65" s="106" t="s">
        <v>244</v>
      </c>
      <c r="D65" s="7" t="s">
        <v>58</v>
      </c>
      <c r="E65" s="8" t="s">
        <v>19</v>
      </c>
      <c r="F65" s="31" t="s">
        <v>20</v>
      </c>
      <c r="G65" s="14" t="s">
        <v>275</v>
      </c>
      <c r="H65" s="10">
        <v>45960</v>
      </c>
      <c r="I65" s="10">
        <v>45960</v>
      </c>
      <c r="J65" s="10">
        <v>47055</v>
      </c>
      <c r="K65" s="11" t="s">
        <v>93</v>
      </c>
      <c r="L65" s="12">
        <v>7200000</v>
      </c>
      <c r="M65" s="12">
        <v>7200000</v>
      </c>
      <c r="N65" s="15">
        <v>11700</v>
      </c>
      <c r="O65" s="11">
        <v>10</v>
      </c>
      <c r="P65" s="93" t="s">
        <v>245</v>
      </c>
      <c r="Q65" s="83" t="s">
        <v>30</v>
      </c>
    </row>
    <row r="66" spans="1:17" s="28" customFormat="1" ht="90" x14ac:dyDescent="0.5">
      <c r="A66" s="27"/>
      <c r="B66" s="76"/>
      <c r="C66" s="106" t="s">
        <v>244</v>
      </c>
      <c r="D66" s="21" t="s">
        <v>58</v>
      </c>
      <c r="E66" s="21" t="s">
        <v>19</v>
      </c>
      <c r="F66" s="60" t="s">
        <v>20</v>
      </c>
      <c r="G66" s="14" t="s">
        <v>275</v>
      </c>
      <c r="H66" s="10">
        <v>45960</v>
      </c>
      <c r="I66" s="10">
        <v>45960</v>
      </c>
      <c r="J66" s="10">
        <v>47055</v>
      </c>
      <c r="K66" s="11" t="s">
        <v>93</v>
      </c>
      <c r="L66" s="12">
        <v>7200000</v>
      </c>
      <c r="M66" s="12">
        <v>7200000</v>
      </c>
      <c r="N66" s="13">
        <v>38160</v>
      </c>
      <c r="O66" s="11">
        <v>10</v>
      </c>
      <c r="P66" s="14" t="s">
        <v>246</v>
      </c>
      <c r="Q66" s="83" t="s">
        <v>24</v>
      </c>
    </row>
    <row r="67" spans="1:17" s="28" customFormat="1" ht="90" x14ac:dyDescent="0.5">
      <c r="A67" s="27"/>
      <c r="B67" s="76"/>
      <c r="C67" s="106" t="s">
        <v>247</v>
      </c>
      <c r="D67" s="21" t="s">
        <v>58</v>
      </c>
      <c r="E67" s="60" t="s">
        <v>19</v>
      </c>
      <c r="F67" s="60" t="s">
        <v>20</v>
      </c>
      <c r="G67" s="14" t="s">
        <v>275</v>
      </c>
      <c r="H67" s="10">
        <v>45960</v>
      </c>
      <c r="I67" s="10">
        <v>45960</v>
      </c>
      <c r="J67" s="10">
        <v>47055</v>
      </c>
      <c r="K67" s="11" t="s">
        <v>93</v>
      </c>
      <c r="L67" s="12">
        <v>7200000</v>
      </c>
      <c r="M67" s="12">
        <v>7200000</v>
      </c>
      <c r="N67" s="13">
        <v>33000</v>
      </c>
      <c r="O67" s="11">
        <v>10</v>
      </c>
      <c r="P67" s="14" t="s">
        <v>248</v>
      </c>
      <c r="Q67" s="83" t="s">
        <v>24</v>
      </c>
    </row>
    <row r="68" spans="1:17" s="28" customFormat="1" ht="90" x14ac:dyDescent="0.5">
      <c r="A68" s="27"/>
      <c r="B68" s="76"/>
      <c r="C68" s="106" t="s">
        <v>249</v>
      </c>
      <c r="D68" s="7" t="s">
        <v>58</v>
      </c>
      <c r="E68" s="31" t="s">
        <v>19</v>
      </c>
      <c r="F68" s="31" t="s">
        <v>20</v>
      </c>
      <c r="G68" s="14" t="s">
        <v>276</v>
      </c>
      <c r="H68" s="10">
        <v>45960</v>
      </c>
      <c r="I68" s="10">
        <v>45960</v>
      </c>
      <c r="J68" s="10">
        <v>47055</v>
      </c>
      <c r="K68" s="11" t="s">
        <v>93</v>
      </c>
      <c r="L68" s="61">
        <v>7200000</v>
      </c>
      <c r="M68" s="61">
        <v>7200000</v>
      </c>
      <c r="N68" s="15">
        <v>27000</v>
      </c>
      <c r="O68" s="11">
        <v>10</v>
      </c>
      <c r="P68" s="14" t="s">
        <v>218</v>
      </c>
      <c r="Q68" s="83" t="s">
        <v>24</v>
      </c>
    </row>
    <row r="69" spans="1:17" s="28" customFormat="1" ht="90" x14ac:dyDescent="0.5">
      <c r="A69" s="27"/>
      <c r="B69" s="76"/>
      <c r="C69" s="106" t="s">
        <v>247</v>
      </c>
      <c r="D69" s="7" t="s">
        <v>58</v>
      </c>
      <c r="E69" s="7" t="s">
        <v>19</v>
      </c>
      <c r="F69" s="31" t="s">
        <v>20</v>
      </c>
      <c r="G69" s="14" t="s">
        <v>277</v>
      </c>
      <c r="H69" s="10">
        <v>45979</v>
      </c>
      <c r="I69" s="10">
        <v>45979</v>
      </c>
      <c r="J69" s="10">
        <v>47074</v>
      </c>
      <c r="K69" s="11" t="s">
        <v>93</v>
      </c>
      <c r="L69" s="61">
        <v>1800000</v>
      </c>
      <c r="M69" s="61">
        <v>1800000</v>
      </c>
      <c r="N69" s="15">
        <v>27500</v>
      </c>
      <c r="O69" s="11">
        <v>10</v>
      </c>
      <c r="P69" s="14" t="s">
        <v>218</v>
      </c>
      <c r="Q69" s="83" t="s">
        <v>24</v>
      </c>
    </row>
    <row r="70" spans="1:17" s="28" customFormat="1" ht="90" x14ac:dyDescent="0.5">
      <c r="A70" s="27"/>
      <c r="B70" s="76"/>
      <c r="C70" s="106" t="s">
        <v>247</v>
      </c>
      <c r="D70" s="7" t="s">
        <v>58</v>
      </c>
      <c r="E70" s="7" t="s">
        <v>19</v>
      </c>
      <c r="F70" s="31" t="s">
        <v>20</v>
      </c>
      <c r="G70" s="14" t="s">
        <v>277</v>
      </c>
      <c r="H70" s="10">
        <v>45979</v>
      </c>
      <c r="I70" s="10">
        <v>45979</v>
      </c>
      <c r="J70" s="10">
        <v>47074</v>
      </c>
      <c r="K70" s="11" t="s">
        <v>93</v>
      </c>
      <c r="L70" s="61">
        <v>1800000</v>
      </c>
      <c r="M70" s="61">
        <v>1800000</v>
      </c>
      <c r="N70" s="13">
        <v>30000</v>
      </c>
      <c r="O70" s="11">
        <v>10</v>
      </c>
      <c r="P70" s="14" t="s">
        <v>248</v>
      </c>
      <c r="Q70" s="83" t="s">
        <v>24</v>
      </c>
    </row>
    <row r="71" spans="1:17" s="28" customFormat="1" ht="90" x14ac:dyDescent="0.5">
      <c r="A71" s="27"/>
      <c r="B71" s="76"/>
      <c r="C71" s="106" t="s">
        <v>247</v>
      </c>
      <c r="D71" s="7" t="s">
        <v>58</v>
      </c>
      <c r="E71" s="7" t="s">
        <v>19</v>
      </c>
      <c r="F71" s="31" t="s">
        <v>20</v>
      </c>
      <c r="G71" s="14" t="s">
        <v>277</v>
      </c>
      <c r="H71" s="10">
        <v>45979</v>
      </c>
      <c r="I71" s="10">
        <v>45979</v>
      </c>
      <c r="J71" s="10">
        <v>47074</v>
      </c>
      <c r="K71" s="11" t="s">
        <v>93</v>
      </c>
      <c r="L71" s="61">
        <v>1800000</v>
      </c>
      <c r="M71" s="61">
        <v>1800000</v>
      </c>
      <c r="N71" s="13">
        <v>33900</v>
      </c>
      <c r="O71" s="11">
        <v>10</v>
      </c>
      <c r="P71" s="14" t="s">
        <v>246</v>
      </c>
      <c r="Q71" s="83" t="s">
        <v>24</v>
      </c>
    </row>
    <row r="72" spans="1:17" s="28" customFormat="1" ht="90" x14ac:dyDescent="0.5">
      <c r="A72" s="27"/>
      <c r="B72" s="76"/>
      <c r="C72" s="106" t="s">
        <v>247</v>
      </c>
      <c r="D72" s="7" t="s">
        <v>58</v>
      </c>
      <c r="E72" s="7" t="s">
        <v>19</v>
      </c>
      <c r="F72" s="31" t="s">
        <v>20</v>
      </c>
      <c r="G72" s="14" t="s">
        <v>278</v>
      </c>
      <c r="H72" s="10">
        <v>45943</v>
      </c>
      <c r="I72" s="10">
        <v>45943</v>
      </c>
      <c r="J72" s="10">
        <v>47039</v>
      </c>
      <c r="K72" s="11" t="s">
        <v>93</v>
      </c>
      <c r="L72" s="61">
        <v>1800000</v>
      </c>
      <c r="M72" s="61">
        <v>1800000</v>
      </c>
      <c r="N72" s="13">
        <v>18000</v>
      </c>
      <c r="O72" s="11">
        <v>10</v>
      </c>
      <c r="P72" s="14" t="s">
        <v>248</v>
      </c>
      <c r="Q72" s="83" t="s">
        <v>24</v>
      </c>
    </row>
    <row r="73" spans="1:17" s="28" customFormat="1" ht="90" x14ac:dyDescent="0.5">
      <c r="A73" s="27"/>
      <c r="B73" s="76"/>
      <c r="C73" s="106" t="s">
        <v>247</v>
      </c>
      <c r="D73" s="7" t="s">
        <v>58</v>
      </c>
      <c r="E73" s="7" t="s">
        <v>19</v>
      </c>
      <c r="F73" s="31" t="s">
        <v>20</v>
      </c>
      <c r="G73" s="14" t="s">
        <v>278</v>
      </c>
      <c r="H73" s="10">
        <v>45995</v>
      </c>
      <c r="I73" s="10">
        <v>45995</v>
      </c>
      <c r="J73" s="10" t="s">
        <v>250</v>
      </c>
      <c r="K73" s="11" t="s">
        <v>93</v>
      </c>
      <c r="L73" s="61">
        <v>1800000</v>
      </c>
      <c r="M73" s="61">
        <v>1800000</v>
      </c>
      <c r="N73" s="13">
        <v>18000</v>
      </c>
      <c r="O73" s="11">
        <v>10</v>
      </c>
      <c r="P73" s="14" t="s">
        <v>248</v>
      </c>
      <c r="Q73" s="83" t="s">
        <v>24</v>
      </c>
    </row>
    <row r="74" spans="1:17" s="28" customFormat="1" ht="72" x14ac:dyDescent="0.5">
      <c r="A74" s="27"/>
      <c r="B74" s="76"/>
      <c r="C74" s="92" t="s">
        <v>251</v>
      </c>
      <c r="D74" s="7" t="s">
        <v>58</v>
      </c>
      <c r="E74" s="7" t="s">
        <v>19</v>
      </c>
      <c r="F74" s="7" t="s">
        <v>20</v>
      </c>
      <c r="G74" s="14" t="s">
        <v>279</v>
      </c>
      <c r="H74" s="10">
        <v>45849</v>
      </c>
      <c r="I74" s="10">
        <v>45849</v>
      </c>
      <c r="J74" s="10">
        <v>47309</v>
      </c>
      <c r="K74" s="11" t="s">
        <v>199</v>
      </c>
      <c r="L74" s="62">
        <v>1455000</v>
      </c>
      <c r="M74" s="62">
        <v>1455000</v>
      </c>
      <c r="N74" s="15">
        <v>1175</v>
      </c>
      <c r="O74" s="11">
        <v>7</v>
      </c>
      <c r="P74" s="14" t="s">
        <v>252</v>
      </c>
      <c r="Q74" s="83" t="s">
        <v>30</v>
      </c>
    </row>
    <row r="75" spans="1:17" s="28" customFormat="1" ht="72" x14ac:dyDescent="0.5">
      <c r="A75" s="27"/>
      <c r="B75" s="76"/>
      <c r="C75" s="92" t="s">
        <v>251</v>
      </c>
      <c r="D75" s="7" t="s">
        <v>58</v>
      </c>
      <c r="E75" s="7" t="s">
        <v>19</v>
      </c>
      <c r="F75" s="7" t="s">
        <v>20</v>
      </c>
      <c r="G75" s="14" t="s">
        <v>279</v>
      </c>
      <c r="H75" s="10">
        <v>46002</v>
      </c>
      <c r="I75" s="10">
        <v>46002</v>
      </c>
      <c r="J75" s="10">
        <v>47462</v>
      </c>
      <c r="K75" s="11" t="s">
        <v>199</v>
      </c>
      <c r="L75" s="62">
        <v>1455000</v>
      </c>
      <c r="M75" s="62">
        <v>1455000</v>
      </c>
      <c r="N75" s="15">
        <v>750</v>
      </c>
      <c r="O75" s="11">
        <v>7</v>
      </c>
      <c r="P75" s="14" t="s">
        <v>253</v>
      </c>
      <c r="Q75" s="83" t="s">
        <v>30</v>
      </c>
    </row>
    <row r="76" spans="1:17" s="28" customFormat="1" ht="90" x14ac:dyDescent="0.5">
      <c r="A76" s="27"/>
      <c r="B76" s="76"/>
      <c r="C76" s="105" t="s">
        <v>254</v>
      </c>
      <c r="D76" s="21" t="s">
        <v>43</v>
      </c>
      <c r="E76" s="63" t="s">
        <v>44</v>
      </c>
      <c r="F76" s="21" t="s">
        <v>20</v>
      </c>
      <c r="G76" s="9" t="s">
        <v>255</v>
      </c>
      <c r="H76" s="10">
        <v>45701</v>
      </c>
      <c r="I76" s="10">
        <v>45701</v>
      </c>
      <c r="J76" s="10">
        <v>45881</v>
      </c>
      <c r="K76" s="11" t="s">
        <v>115</v>
      </c>
      <c r="L76" s="12">
        <v>180000</v>
      </c>
      <c r="M76" s="12">
        <v>180000</v>
      </c>
      <c r="N76" s="15">
        <v>177000</v>
      </c>
      <c r="O76" s="11">
        <v>3</v>
      </c>
      <c r="P76" s="14" t="s">
        <v>256</v>
      </c>
      <c r="Q76" s="83" t="s">
        <v>24</v>
      </c>
    </row>
    <row r="77" spans="1:17" s="28" customFormat="1" ht="54" x14ac:dyDescent="0.5">
      <c r="A77" s="27"/>
      <c r="B77" s="76"/>
      <c r="C77" s="84" t="s">
        <v>257</v>
      </c>
      <c r="D77" s="21" t="s">
        <v>43</v>
      </c>
      <c r="E77" s="63" t="s">
        <v>44</v>
      </c>
      <c r="F77" s="21" t="s">
        <v>20</v>
      </c>
      <c r="G77" s="9" t="s">
        <v>258</v>
      </c>
      <c r="H77" s="10">
        <v>45721</v>
      </c>
      <c r="I77" s="10">
        <v>45721</v>
      </c>
      <c r="J77" s="10">
        <v>45904</v>
      </c>
      <c r="K77" s="11" t="s">
        <v>115</v>
      </c>
      <c r="L77" s="12">
        <v>220000</v>
      </c>
      <c r="M77" s="12">
        <v>220000</v>
      </c>
      <c r="N77" s="15">
        <v>180000</v>
      </c>
      <c r="O77" s="11">
        <v>3</v>
      </c>
      <c r="P77" s="14" t="s">
        <v>259</v>
      </c>
      <c r="Q77" s="83" t="s">
        <v>24</v>
      </c>
    </row>
    <row r="78" spans="1:17" s="28" customFormat="1" ht="72" x14ac:dyDescent="0.5">
      <c r="A78" s="27"/>
      <c r="B78" s="76"/>
      <c r="C78" s="84" t="s">
        <v>260</v>
      </c>
      <c r="D78" s="7" t="s">
        <v>43</v>
      </c>
      <c r="E78" s="7" t="s">
        <v>44</v>
      </c>
      <c r="F78" s="21" t="s">
        <v>20</v>
      </c>
      <c r="G78" s="9" t="s">
        <v>261</v>
      </c>
      <c r="H78" s="10">
        <v>45728</v>
      </c>
      <c r="I78" s="10">
        <v>45728</v>
      </c>
      <c r="J78" s="10">
        <v>46457</v>
      </c>
      <c r="K78" s="11" t="s">
        <v>37</v>
      </c>
      <c r="L78" s="12">
        <v>600000</v>
      </c>
      <c r="M78" s="12">
        <v>1500000</v>
      </c>
      <c r="N78" s="15">
        <v>1100000</v>
      </c>
      <c r="O78" s="11">
        <v>3</v>
      </c>
      <c r="P78" s="14" t="s">
        <v>262</v>
      </c>
      <c r="Q78" s="83" t="s">
        <v>24</v>
      </c>
    </row>
    <row r="79" spans="1:17" s="28" customFormat="1" ht="90" x14ac:dyDescent="0.5">
      <c r="A79" s="27"/>
      <c r="B79" s="76"/>
      <c r="C79" s="84" t="s">
        <v>263</v>
      </c>
      <c r="D79" s="7" t="s">
        <v>18</v>
      </c>
      <c r="E79" s="7" t="s">
        <v>44</v>
      </c>
      <c r="F79" s="7" t="s">
        <v>20</v>
      </c>
      <c r="G79" s="14" t="s">
        <v>264</v>
      </c>
      <c r="H79" s="10">
        <v>45807</v>
      </c>
      <c r="I79" s="10">
        <v>45807</v>
      </c>
      <c r="J79" s="10">
        <v>46020</v>
      </c>
      <c r="K79" s="11" t="s">
        <v>265</v>
      </c>
      <c r="L79" s="12">
        <v>80000</v>
      </c>
      <c r="M79" s="12">
        <v>80000</v>
      </c>
      <c r="N79" s="15">
        <v>78000</v>
      </c>
      <c r="O79" s="11">
        <v>3</v>
      </c>
      <c r="P79" s="14" t="s">
        <v>266</v>
      </c>
      <c r="Q79" s="83" t="s">
        <v>24</v>
      </c>
    </row>
    <row r="80" spans="1:17" ht="36" x14ac:dyDescent="0.3">
      <c r="A80" s="20"/>
      <c r="B80" s="75"/>
      <c r="C80" s="82" t="s">
        <v>267</v>
      </c>
      <c r="D80" s="7" t="s">
        <v>18</v>
      </c>
      <c r="E80" s="8" t="s">
        <v>44</v>
      </c>
      <c r="F80" s="7" t="s">
        <v>20</v>
      </c>
      <c r="G80" s="14" t="s">
        <v>268</v>
      </c>
      <c r="H80" s="10">
        <v>45845</v>
      </c>
      <c r="I80" s="10">
        <v>45845</v>
      </c>
      <c r="J80" s="10">
        <v>46028</v>
      </c>
      <c r="K80" s="11" t="s">
        <v>265</v>
      </c>
      <c r="L80" s="12">
        <v>188000</v>
      </c>
      <c r="M80" s="12">
        <v>188000</v>
      </c>
      <c r="N80" s="15">
        <v>150045.44</v>
      </c>
      <c r="O80" s="11">
        <v>3</v>
      </c>
      <c r="P80" s="14" t="s">
        <v>269</v>
      </c>
      <c r="Q80" s="83" t="s">
        <v>24</v>
      </c>
    </row>
    <row r="81" spans="1:17" ht="54" x14ac:dyDescent="0.5">
      <c r="A81" s="64"/>
      <c r="B81" s="81"/>
      <c r="C81" s="94" t="s">
        <v>270</v>
      </c>
      <c r="D81" s="95" t="s">
        <v>43</v>
      </c>
      <c r="E81" s="8" t="s">
        <v>44</v>
      </c>
      <c r="F81" s="96" t="s">
        <v>20</v>
      </c>
      <c r="G81" s="97" t="s">
        <v>271</v>
      </c>
      <c r="H81" s="98">
        <v>45736</v>
      </c>
      <c r="I81" s="98">
        <v>45736</v>
      </c>
      <c r="J81" s="98">
        <v>47561</v>
      </c>
      <c r="K81" s="99" t="s">
        <v>47</v>
      </c>
      <c r="L81" s="100">
        <v>328000</v>
      </c>
      <c r="M81" s="100">
        <v>328000</v>
      </c>
      <c r="N81" s="101">
        <v>328000</v>
      </c>
      <c r="O81" s="99">
        <v>3</v>
      </c>
      <c r="P81" s="102" t="s">
        <v>272</v>
      </c>
      <c r="Q81" s="103" t="s">
        <v>24</v>
      </c>
    </row>
    <row r="82" spans="1:17" ht="18.600000000000001" thickBot="1" x14ac:dyDescent="0.35"/>
    <row r="83" spans="1:17" ht="18.600000000000001" thickBot="1" x14ac:dyDescent="0.35">
      <c r="M83" s="68" t="s">
        <v>273</v>
      </c>
      <c r="N83" s="69">
        <f>SUM(N1:N82)</f>
        <v>18128239.436666671</v>
      </c>
      <c r="P83" s="70" t="s">
        <v>274</v>
      </c>
      <c r="Q83" s="71">
        <f>COUNTIF(Q1:Q82,"PYME")</f>
        <v>33</v>
      </c>
    </row>
    <row r="84" spans="1:17" x14ac:dyDescent="0.3">
      <c r="Q84" s="66"/>
    </row>
  </sheetData>
  <autoFilter ref="A1:Q81" xr:uid="{B087E70F-55BE-4BE9-9170-B7BB27B46B5A}"/>
  <hyperlinks>
    <hyperlink ref="C7" r:id="rId1" xr:uid="{D83E9C56-EF48-485B-9494-98305EE713D0}"/>
    <hyperlink ref="C77" r:id="rId2" xr:uid="{E40D9CE1-A148-4ECF-A7FC-413FF640A7FA}"/>
    <hyperlink ref="C78" r:id="rId3" xr:uid="{FB6D0E28-1BEB-4B85-AF32-6C2296A3AD69}"/>
    <hyperlink ref="C4" r:id="rId4" xr:uid="{D6755E90-686C-4951-8B6B-F563CC322269}"/>
    <hyperlink ref="C5" r:id="rId5" xr:uid="{5DECB589-C54A-4D51-99A6-9889BA531E5B}"/>
    <hyperlink ref="C6" r:id="rId6" xr:uid="{6DE41297-0673-401F-85EF-AA99C466DEE9}"/>
    <hyperlink ref="C3" r:id="rId7" xr:uid="{00BAEEAB-CB35-48B9-811F-D0AEB33090B2}"/>
    <hyperlink ref="C11" r:id="rId8" xr:uid="{F58D2508-E658-4206-9299-D91EF22B16CE}"/>
    <hyperlink ref="C18" r:id="rId9" xr:uid="{AEC174E3-BB2C-41EB-946A-7FB955124B79}"/>
    <hyperlink ref="C35" r:id="rId10" xr:uid="{D701E6DA-29DE-404D-8DD7-7111B76705EF}"/>
    <hyperlink ref="C50" r:id="rId11" xr:uid="{347AAA51-A89C-4B10-B0E7-15F39ABE9619}"/>
    <hyperlink ref="C2" r:id="rId12" xr:uid="{AFDFD29E-9500-4B03-87C2-A1C5DAB9623D}"/>
    <hyperlink ref="C41" r:id="rId13" xr:uid="{9726A9A7-0991-4CA0-A2B3-A3A9D4583AF8}"/>
    <hyperlink ref="C42" r:id="rId14" xr:uid="{863E83CB-457A-4276-824A-127D833AB99E}"/>
    <hyperlink ref="C44" r:id="rId15" xr:uid="{0226ED02-FBDE-4F35-8FC3-64E24B7DEE19}"/>
    <hyperlink ref="C81" r:id="rId16" xr:uid="{0387AB82-D645-4F67-9D92-C7CC28A0DAD0}"/>
    <hyperlink ref="C49" r:id="rId17" xr:uid="{36A38C6F-2E0A-45E8-B4AE-595B90305B57}"/>
    <hyperlink ref="C53" r:id="rId18" xr:uid="{CB470B04-E061-4DC3-B334-A3AFC6F1A6C0}"/>
    <hyperlink ref="C54" r:id="rId19" xr:uid="{B5F0DA5B-3D9C-4E2D-8711-6A2F9B54AB2A}"/>
    <hyperlink ref="C55" r:id="rId20" xr:uid="{611FB1A5-FD7D-41C1-ACC7-8C1D881AFC9E}"/>
    <hyperlink ref="C47" r:id="rId21" xr:uid="{308F3BCC-A339-43A1-B47B-2F739DB9CE49}"/>
    <hyperlink ref="C48" r:id="rId22" xr:uid="{3AE07269-F772-4F19-B6F4-82BE629844A0}"/>
    <hyperlink ref="C57" r:id="rId23" xr:uid="{322F559D-86A3-4655-ABF2-1BEECEB544D0}"/>
    <hyperlink ref="C46" r:id="rId24" xr:uid="{FE365022-79B4-4A39-8A82-CD70D3C182D9}"/>
    <hyperlink ref="C52" r:id="rId25" xr:uid="{27D81098-B1D9-4003-A900-E29AF0A252E9}"/>
    <hyperlink ref="C59" r:id="rId26" xr:uid="{1D7C598F-AD8D-4E11-8421-45D88BAFD846}"/>
    <hyperlink ref="C30" r:id="rId27" xr:uid="{0AFE03F2-F900-4337-BEB4-3BABB38C85A7}"/>
    <hyperlink ref="C33" r:id="rId28" xr:uid="{9D327709-3F73-44A3-AF06-5479A91CFC8C}"/>
    <hyperlink ref="C43" r:id="rId29" xr:uid="{0AA258BB-4F98-4C52-87EE-3E3D57A7529B}"/>
    <hyperlink ref="C60" r:id="rId30" xr:uid="{08759EC5-DC1F-48E9-BBAA-F11C3F6D0AFD}"/>
    <hyperlink ref="C61" r:id="rId31" xr:uid="{B3948A2C-2A49-4376-B5EB-66E115B657BD}"/>
    <hyperlink ref="C62" r:id="rId32" xr:uid="{102D3051-03BE-424F-931B-1A5450A916F1}"/>
    <hyperlink ref="C63" r:id="rId33" xr:uid="{23347ACC-FD77-40BF-9017-7A5322D4C270}"/>
    <hyperlink ref="C22" r:id="rId34" location="Z7_AVEQAI930OBRD02JPMTPG21004" xr:uid="{A7C30AFB-525D-4D5D-8C0E-D87D341ACF96}"/>
    <hyperlink ref="C56" r:id="rId35" xr:uid="{BC84A2A1-6F60-40E3-B7BE-CE34E401EF46}"/>
    <hyperlink ref="C23" r:id="rId36" xr:uid="{7EEF6FD2-EB2C-4651-BC45-C97C14028804}"/>
    <hyperlink ref="C45" r:id="rId37" xr:uid="{2AD5769D-5524-4CB8-AD71-3ABB38F3190F}"/>
    <hyperlink ref="C51" r:id="rId38" xr:uid="{E342182E-4764-49BB-9515-C1428B85A92B}"/>
    <hyperlink ref="C58" r:id="rId39" xr:uid="{72B79930-3FA6-4766-A2CB-8A40BED82DB5}"/>
    <hyperlink ref="C64" r:id="rId40" xr:uid="{21A54B25-8047-404F-AE25-4D0CAF10AA14}"/>
    <hyperlink ref="C9" r:id="rId41" xr:uid="{B55185B7-B9D1-4151-91C0-FAC2A0CDFB16}"/>
    <hyperlink ref="C10" r:id="rId42" xr:uid="{F8BBEFFA-B81A-47E9-8558-396E77312F6F}"/>
    <hyperlink ref="C12" r:id="rId43" xr:uid="{230E7AF5-DB09-4F5D-9765-779FFAE0EDB8}"/>
    <hyperlink ref="C13" r:id="rId44" xr:uid="{001794CF-141B-403F-BC6D-495489C41970}"/>
    <hyperlink ref="C14" r:id="rId45" xr:uid="{EA44EDAC-D9CE-46F2-827D-64FD277DCC68}"/>
    <hyperlink ref="C15" r:id="rId46" xr:uid="{B8883A8E-8E90-40C1-8554-5A5C21FA093C}"/>
    <hyperlink ref="C16" r:id="rId47" xr:uid="{5FAE9E0C-D5FF-4FF0-88A3-004D24930152}"/>
    <hyperlink ref="C17" r:id="rId48" xr:uid="{1893E615-E25C-4514-A0C1-0C1B6919DCEC}"/>
    <hyperlink ref="C19" r:id="rId49" xr:uid="{A60CB1EC-536B-468A-BE67-7C55E8321761}"/>
    <hyperlink ref="C20" r:id="rId50" xr:uid="{C0FC9458-720C-4D01-B83A-DA325945BD2B}"/>
    <hyperlink ref="C21" r:id="rId51" xr:uid="{4308EFB3-D174-43E5-B9E5-00548AA4B80E}"/>
    <hyperlink ref="C24" r:id="rId52" xr:uid="{65924FA7-80AC-4E95-9069-81A10273A42E}"/>
    <hyperlink ref="C25" r:id="rId53" xr:uid="{04D7310E-D573-4847-B3F2-EA7C19B1FEB6}"/>
    <hyperlink ref="C26" r:id="rId54" xr:uid="{C02936A0-0D05-4FDB-98D8-11D04791FF8B}"/>
    <hyperlink ref="C27" r:id="rId55" xr:uid="{EDBFB378-E395-4997-B740-7AFE34F9A2FE}"/>
    <hyperlink ref="C28" r:id="rId56" xr:uid="{DC4F6211-BF90-4402-9D09-B5B21D2B52A9}"/>
    <hyperlink ref="C29" r:id="rId57" xr:uid="{A514550C-A799-4E32-9608-5296938DBDE2}"/>
    <hyperlink ref="C31" r:id="rId58" xr:uid="{21CBCF40-320E-4065-A12A-06E9A53512EB}"/>
    <hyperlink ref="C32" r:id="rId59" xr:uid="{98768EDB-BAE4-4B56-821F-661981EDE921}"/>
    <hyperlink ref="C34" r:id="rId60" xr:uid="{A272E582-4188-4CBB-ACF0-067F3B64CACE}"/>
    <hyperlink ref="C37" r:id="rId61" xr:uid="{2D1760C8-1978-4C24-95B5-E28BDF717591}"/>
    <hyperlink ref="C38" r:id="rId62" xr:uid="{E41D67F4-2572-4273-81B4-FAA5E332F5AB}"/>
    <hyperlink ref="C79" r:id="rId63" xr:uid="{CBDE952E-00B6-4F4D-9992-5668987FB6F3}"/>
    <hyperlink ref="C80" r:id="rId64" xr:uid="{E0AE88C8-86A7-425F-893C-EBA4BE9402A8}"/>
    <hyperlink ref="C76" r:id="rId65" xr:uid="{3C70D2F8-BDB8-4481-88AC-067AD2F880D1}"/>
    <hyperlink ref="C8" r:id="rId66" xr:uid="{DB9F89FF-E890-461E-BE17-261CD7F29192}"/>
    <hyperlink ref="C74" r:id="rId67" display="ICO_AM_2025_02" xr:uid="{1590E2DD-A7E5-4BF9-8CAF-6DF7B0EAD3CF}"/>
    <hyperlink ref="C75" r:id="rId68" display="ICO_AM_2025_02 " xr:uid="{965F6383-9F8E-414D-AAEC-4DC16A8518CA}"/>
    <hyperlink ref="C65" r:id="rId69" xr:uid="{4154110E-254B-4A57-80A4-CCF931BE1749}"/>
    <hyperlink ref="C68" r:id="rId70" display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xr:uid="{4EAEFF70-C18E-409C-A606-2B9D142A88DB}"/>
    <hyperlink ref="C67" r:id="rId71" display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xr:uid="{C2D7DD82-5EEC-4474-AA77-80DACFA202F5}"/>
    <hyperlink ref="C66" r:id="rId72" xr:uid="{AEB81C3B-EFA3-4C9B-965F-756564B6BE28}"/>
    <hyperlink ref="C69" r:id="rId73" display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xr:uid="{E798F6B2-EAA1-465C-B256-D433E5726B47}"/>
    <hyperlink ref="C70" r:id="rId74" display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xr:uid="{2D48BFF8-AABE-4E70-B712-86F033F4AD3B}"/>
    <hyperlink ref="C71" r:id="rId75" display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xr:uid="{900227C4-BC74-4028-B97F-A6DF67C24624}"/>
    <hyperlink ref="C72" r:id="rId76" display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xr:uid="{852ADEFA-77D1-48AE-8725-DF8B24811730}"/>
    <hyperlink ref="C73" r:id="rId77" display="https://contrataciondelestado.es/wps/portal/plataforma/buscadores/detalle/!ut/p/z1/hY9LD4IwEIR_kem2QIEj0FKKICAPpRdCYmJIeBhj-P0Ww1Xd22S_mZ1FCl2Rmvt1uPevYZn7UetW0c7kWRCEEQGnNBiQhNU1jTZJUIMu_xCl1_BlPNB-9UEsIzCbuMlpKQWAjEKW1NgCQegO_MhodQe78xpeeNI1IPPPukOcp1UuCAagqJ6X56T_Kbes4cbXEbXYcrFrGg6Q3S8ESOwLMPHxxIDmNo95UW0n_vkfU-jKQzt1aeW9AfE8VUU!/dz/d5/L2dBISEvZ0FBIS9nQSEh/" xr:uid="{84AD149C-43DB-4DA0-98BF-2BD914262380}"/>
    <hyperlink ref="C40" r:id="rId78" xr:uid="{4014AEA5-9E28-4274-93AC-FB7A8788C266}"/>
    <hyperlink ref="C39" r:id="rId79" xr:uid="{5E175F3C-3A6E-48A5-A806-DCBB0AC94AD7}"/>
    <hyperlink ref="C36" r:id="rId80" xr:uid="{E7591ED4-AA06-45AA-809B-89F7BD64D055}"/>
  </hyperlinks>
  <pageMargins left="0.51181102362204722" right="0.51181102362204722" top="0.74803149606299213" bottom="0.74803149606299213" header="0.31496062992125984" footer="0.31496062992125984"/>
  <pageSetup paperSize="9" scale="50" orientation="landscape" r:id="rId8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2025</vt:lpstr>
      <vt:lpstr>'Contratos 2025'!Área_de_impresión</vt:lpstr>
      <vt:lpstr>'Contratos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Florez Sañudo</dc:creator>
  <cp:lastModifiedBy>Beatriz Florez Sañudo</cp:lastModifiedBy>
  <cp:lastPrinted>2026-01-29T12:41:53Z</cp:lastPrinted>
  <dcterms:created xsi:type="dcterms:W3CDTF">2026-01-29T12:33:49Z</dcterms:created>
  <dcterms:modified xsi:type="dcterms:W3CDTF">2026-02-02T11:33:08Z</dcterms:modified>
</cp:coreProperties>
</file>